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ażynka\Desktop\RRG.271.5.2020.GB do ogłosz.18.05\"/>
    </mc:Choice>
  </mc:AlternateContent>
  <xr:revisionPtr revIDLastSave="0" documentId="13_ncr:1_{C21386E0-8741-4F42-B4F8-B1BC1355CDD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Przydomowe oczyszczalnie" sheetId="1" r:id="rId1"/>
  </sheets>
  <definedNames>
    <definedName name="_xlnm.Print_Area" localSheetId="0">'Przydomowe oczyszczalnie'!$A$1:$F$65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3" i="1"/>
  <c r="F44" i="1"/>
  <c r="F45" i="1"/>
  <c r="F46" i="1"/>
  <c r="F33" i="1"/>
  <c r="F34" i="1"/>
  <c r="F35" i="1"/>
  <c r="F36" i="1"/>
  <c r="F37" i="1"/>
  <c r="F38" i="1"/>
  <c r="F39" i="1"/>
  <c r="F40" i="1"/>
  <c r="F41" i="1"/>
  <c r="F42" i="1"/>
  <c r="F26" i="1"/>
  <c r="F27" i="1"/>
  <c r="F28" i="1"/>
  <c r="F29" i="1"/>
  <c r="F30" i="1"/>
  <c r="F31" i="1"/>
  <c r="F32" i="1"/>
  <c r="F2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9" i="1"/>
  <c r="F51" i="1" l="1"/>
  <c r="F47" i="1"/>
  <c r="F23" i="1"/>
  <c r="F52" i="1" l="1"/>
  <c r="F54" i="1" s="1"/>
</calcChain>
</file>

<file path=xl/sharedStrings.xml><?xml version="1.0" encoding="utf-8"?>
<sst xmlns="http://schemas.openxmlformats.org/spreadsheetml/2006/main" count="137" uniqueCount="106">
  <si>
    <t xml:space="preserve"> </t>
  </si>
  <si>
    <t>Lp.</t>
  </si>
  <si>
    <t>ROBOTY ZIEMNE</t>
  </si>
  <si>
    <t>1 d.1</t>
  </si>
  <si>
    <t>szt.</t>
  </si>
  <si>
    <t>2 d.1</t>
  </si>
  <si>
    <t>Pompowanie wody z instalacji igłófiltrowej</t>
  </si>
  <si>
    <t>kpl.</t>
  </si>
  <si>
    <t>3 d.1</t>
  </si>
  <si>
    <t>Wykopy oraz przekopy o głęb.do 3.0 m wyk.na odkład koparkami podsiębiernymi o poj.łyżki 0.25 - 0.60 m3 w gr.kat. III-IV-pod rurociągi-grawitacyjne i ciśnieniowe</t>
  </si>
  <si>
    <t>4 d.1</t>
  </si>
  <si>
    <t>5 d.1</t>
  </si>
  <si>
    <t>Roboty ziemne wykonywane koparkami podsiębiernymi o poj.łyżki 0.25 m3 w gr.kat. III z transportem urobku na odległość 5 km po drogach o nawierzchni utwardzonej samochodami samowyładowczymi-wybranie i odwiezienie urobku pod wymianę gruntu pod drenażem</t>
  </si>
  <si>
    <t>6 d.1</t>
  </si>
  <si>
    <t>Wykopy oraz przekopy o głęb.do 3.0 m wyk.na odkład koparkami podsiębiernymi o poj.łyżki 0.25 - 0.60 m3 w gr.kat. III-IV-pod drenaż w nasypie</t>
  </si>
  <si>
    <t>7 d.1</t>
  </si>
  <si>
    <t>Wykopy oraz przekopy o głęb.do 3.0 m wyk.na odkład koparkami podsiębiernymi o poj.łyżki 0.25 - 0.60 m3 w gr.kat. III-IV-pod drenaż bez nasypu</t>
  </si>
  <si>
    <t>8 d.1</t>
  </si>
  <si>
    <t>Kopanie rowów dla kabli w sposób mechaniczny w gruncie kat. III-IV</t>
  </si>
  <si>
    <t>9 d.1</t>
  </si>
  <si>
    <t>Zasypywanie rowów dla kabli wykonanych mechanicznie w gruncie kat. III-IV</t>
  </si>
  <si>
    <t>10 d.1</t>
  </si>
  <si>
    <t>Przemieszczanie spycharkami mas ziemnych kat. I-III uprzednio odspojonych na odl.do 10 m</t>
  </si>
  <si>
    <t>11 d.1</t>
  </si>
  <si>
    <t>12 d.1</t>
  </si>
  <si>
    <t>Formowanie i zagęszczanie nasypów o wys. do 3,0 m spycharkami w gruncie kat.III</t>
  </si>
  <si>
    <t>13 d.1</t>
  </si>
  <si>
    <t>Dowóz ziemii - uzupełnienie gruntu do wykonania nasypu na drenażach i studniach chłonnych -cena materiału i loco plac budowy</t>
  </si>
  <si>
    <t>14 d.1</t>
  </si>
  <si>
    <t>ROBOTY INSTALACYJNE</t>
  </si>
  <si>
    <t>15 d.2</t>
  </si>
  <si>
    <t>Przygotowanie ręczne zbrojenia o śr.stali pow.8 do 14 mm - konstrukcje proste</t>
  </si>
  <si>
    <t>t</t>
  </si>
  <si>
    <t>16 d.2</t>
  </si>
  <si>
    <t>Montaż zbrojenia ław i płyt fundamentowych o śr.stali pow.8 do 14 mm</t>
  </si>
  <si>
    <t>17 d.2</t>
  </si>
  <si>
    <t>Układanie mieszanki betonowej w konstrukcjach  - transport mieszanki betonowej japonkami-podłoża dno pod bioreaktory, opaska betonowa zabezpieczająca</t>
  </si>
  <si>
    <t>18 d.2</t>
  </si>
  <si>
    <t>Opuszczenie na przygotowane dno Bioreaktora 6RLM wraz z mocowaniem linkami stalowymi ocynkowanymi , napełnieniem woda, wypoziomowaniem, poi energetycznejdłaczeniem do instalacji sanitarnej</t>
  </si>
  <si>
    <t>szt</t>
  </si>
  <si>
    <t>19 d.2</t>
  </si>
  <si>
    <t>Opuszczenie na przygotowane dno Bioreaktora 12RLM wraz z mocowaniem linkami stalowymi ocynkowanymi , napełnieniem woda, wypoziomowaniem, poi energetycznejdłaczeniem do instalacji sanitarnej</t>
  </si>
  <si>
    <t>20 d.2</t>
  </si>
  <si>
    <t>Rura osłonowa  z PCW o śr. nom. 250 mm SN12 - (długość do 15 m)-analogia</t>
  </si>
  <si>
    <t>m</t>
  </si>
  <si>
    <t>21 d.2</t>
  </si>
  <si>
    <t>Przykanaliki z rur kielichowych z PCW o śr. nom. 150 mm (PVC160mm)</t>
  </si>
  <si>
    <t>22 d.2</t>
  </si>
  <si>
    <t>Przyłącza wodociągowe z rur ciśnieniowych PE o śr. zewn. 32-50 mm-przewód tłoczny ścieków oczyszczonych 40mm</t>
  </si>
  <si>
    <t>23 d.2</t>
  </si>
  <si>
    <t>24 d.2</t>
  </si>
  <si>
    <t>25 d.2</t>
  </si>
  <si>
    <t>Studzienki kanalizacyjne z gotowych elementów z tworzyw sztucznych o śr. 425 mm i głębokości 2.0 m</t>
  </si>
  <si>
    <t>26 d.2</t>
  </si>
  <si>
    <t>Studzienki kanalizacyjne z gotowych elementów z tworzyw sztucznych o śr. 425 mm - za każde 0.5m różnicy głębokości od 2.0 m</t>
  </si>
  <si>
    <t>27 d.2</t>
  </si>
  <si>
    <t>Układanie kabli o masie do 0.5 kg/m w rowach kablowych ręcznie- z taśmą ostrzegawczą</t>
  </si>
  <si>
    <t>28 d.2</t>
  </si>
  <si>
    <t>Układanie kabli o masie do 0.5 kg/m na ścianach budynku</t>
  </si>
  <si>
    <t>29 d.2</t>
  </si>
  <si>
    <t>Skrzynki i rozdzielnice skrzynkowe o masie do 10 kg wraz z konstrukcją mocowaną do podłoża przez zabetonowanie</t>
  </si>
  <si>
    <t>30 d.2</t>
  </si>
  <si>
    <t>Ułożenie drenażu z rur z tworzyw sztucznych prostych o śr. nom. 100 mm</t>
  </si>
  <si>
    <t>31 d.2</t>
  </si>
  <si>
    <t>Złoża filtracyjne piaskowe, żwirowe wykonywane mechanicznie-drenaż rurowy wraz z geowłókniną</t>
  </si>
  <si>
    <t>32 d.2</t>
  </si>
  <si>
    <t>Montaż studni chłonnej-analogia pozycji</t>
  </si>
  <si>
    <t>33 d.2</t>
  </si>
  <si>
    <t>Złoża filtracyjne piaskowe, żwirowe wykonywane mechanicznie-pod studnie chłonną wraz z geowłókniną</t>
  </si>
  <si>
    <t>34 d.2</t>
  </si>
  <si>
    <t>Elementy składowisk i oczyszczalni gruntowych - komory (studzienki) odpowietrzania rur lub drenażu z PCW 315 mm-studnie rozdzielcze i zbiorcze(z wywiewką)</t>
  </si>
  <si>
    <t>35 d.2</t>
  </si>
  <si>
    <t>Rury wywiewne żeliwne uszczelnione sznurem i zaprawą cementową lub folią aluminiową o śr. 100 mm-analogia rury PVC 110mm</t>
  </si>
  <si>
    <t>36 d.2</t>
  </si>
  <si>
    <t>ROBOTY ROZBIÓRKOWE I NAPRAWCZE</t>
  </si>
  <si>
    <t>37 d.3</t>
  </si>
  <si>
    <t>Zdemontowanie istniejacego zbiornika na ścieki</t>
  </si>
  <si>
    <t>38 d.3</t>
  </si>
  <si>
    <t>Opis</t>
  </si>
  <si>
    <t>Ilość</t>
  </si>
  <si>
    <t>Cena jedn.</t>
  </si>
  <si>
    <t>Wykopy jamiste o głęb.do 3.0 m wyk.na odkład koparkami podsiębiernymi o poj.łyżki 0.15 - 0.25 m3 w gr.kat. IIIwykopy pod urządzenia-</t>
  </si>
  <si>
    <t>Rurociągi kanalizacyjne z PVC o śr. 110 mm na ścianach w budynkach mieszkalnych o połączeniach wciskowychmontaż do wywiewki na zewnątrz budynku</t>
  </si>
  <si>
    <t>Przebicia mechaniczne w ścianach z cegły na zaprawie wapiennej i cementowo-wapiennej-przebicia w ścianach dla przeprowadzenia kabli energetycznych</t>
  </si>
  <si>
    <t>Jedn. miary</t>
  </si>
  <si>
    <t xml:space="preserve">Zestawienie cenowe - Formularz ofertowy  </t>
  </si>
  <si>
    <t>Wartość netto</t>
  </si>
  <si>
    <r>
      <t>m</t>
    </r>
    <r>
      <rPr>
        <vertAlign val="superscript"/>
        <sz val="11"/>
        <color rgb="FF000000"/>
        <rFont val="Times New Roman"/>
        <family val="1"/>
        <charset val="238"/>
      </rPr>
      <t>3</t>
    </r>
  </si>
  <si>
    <t>Razem netto Roboty ziemne</t>
  </si>
  <si>
    <r>
      <t>m</t>
    </r>
    <r>
      <rPr>
        <vertAlign val="superscript"/>
        <sz val="11"/>
        <color rgb="FF000000"/>
        <rFont val="Times New Roman"/>
        <family val="1"/>
        <charset val="238"/>
      </rPr>
      <t>2</t>
    </r>
  </si>
  <si>
    <t>* (kwoty należy przenieść do formularza oferty)</t>
  </si>
  <si>
    <t>m3</t>
  </si>
  <si>
    <t>..............................................................
podpis osoby lub osób uprawnionych do reprezentowania Wykonawcy</t>
  </si>
  <si>
    <t>Uzupełnienia infrastruktury oczyszczania ścieków komunalnych poprzez budowę przydomowych oczyszczalni ścieków na terenie Gminy Raciąż – Etap IV</t>
  </si>
  <si>
    <t>Dowóz piasku-żwiru - uzupełnienie gruntu pod drenażem w miejsach wymagajacych wymiany i po zdemontowanym " szambie"-cena materiału i loco plac budowy 40</t>
  </si>
  <si>
    <t>Igłofiltry o średnicy do 50 mm wpłukiwane w grunt bezpośrednio bez obsypki do głębokości 6 m</t>
  </si>
  <si>
    <t>Zasypanie wykopów .fund.podłużnych,punktowych,rowów, wykopów obiektowych spycharkami z zagęszcz.mechanicznym ubijakami (gr.warstwy w stanie luźnym 25 cm) kat.gr. III-IV</t>
  </si>
  <si>
    <t>Dodatki za wykonanie podejść odpływowych z PVC o śr.110 mm o połączeniach wciskowych</t>
  </si>
  <si>
    <t>Umocnienie czaszy i skarp składowisk włókniną syntetyczną-ułożenie geowłókniny- analogia geowłóknina w drenażach i st. Chłonnych</t>
  </si>
  <si>
    <t>Razem netto Roboty instalacyjne</t>
  </si>
  <si>
    <t>Razem netto Roboty rozbiórkowe i naprawcze</t>
  </si>
  <si>
    <t>SUMA BRUTTO*</t>
  </si>
  <si>
    <t>SUMA NETTO*</t>
  </si>
  <si>
    <t>PODATEK VAT*</t>
  </si>
  <si>
    <t>RRG.271.5.2020.GB</t>
  </si>
  <si>
    <t>Załącznik Nr 2.1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</si>
</sst>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164" fontId="8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/>
    </xf>
    <xf numFmtId="0" fontId="8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view="pageBreakPreview" zoomScaleNormal="100" zoomScaleSheetLayoutView="100" workbookViewId="0">
      <selection activeCell="B1" sqref="B1:F1"/>
    </sheetView>
  </sheetViews>
  <sheetFormatPr defaultRowHeight="14.4" x14ac:dyDescent="0.3"/>
  <cols>
    <col min="1" max="1" width="8.5546875" style="20" customWidth="1"/>
    <col min="2" max="2" width="63.6640625" customWidth="1"/>
    <col min="3" max="3" width="9.109375" style="15"/>
    <col min="4" max="4" width="9.109375" style="30"/>
    <col min="5" max="5" width="12" customWidth="1"/>
    <col min="6" max="6" width="16.33203125" customWidth="1"/>
  </cols>
  <sheetData>
    <row r="1" spans="1:6" x14ac:dyDescent="0.3">
      <c r="A1" s="1" t="s">
        <v>0</v>
      </c>
      <c r="B1" s="42" t="s">
        <v>105</v>
      </c>
      <c r="C1" s="42"/>
      <c r="D1" s="42"/>
      <c r="E1" s="42"/>
      <c r="F1" s="42"/>
    </row>
    <row r="2" spans="1:6" x14ac:dyDescent="0.3">
      <c r="A2" s="1"/>
      <c r="B2" s="43" t="s">
        <v>104</v>
      </c>
      <c r="C2" s="43"/>
      <c r="D2" s="43"/>
      <c r="E2" s="43"/>
      <c r="F2" s="43"/>
    </row>
    <row r="3" spans="1:6" x14ac:dyDescent="0.3">
      <c r="A3" s="1" t="s">
        <v>0</v>
      </c>
      <c r="B3" s="2"/>
      <c r="C3" s="5"/>
      <c r="D3" s="23"/>
      <c r="E3" s="3"/>
      <c r="F3" s="4"/>
    </row>
    <row r="4" spans="1:6" x14ac:dyDescent="0.3">
      <c r="A4" s="1"/>
      <c r="B4" s="2"/>
      <c r="C4" s="5"/>
      <c r="D4" s="23"/>
      <c r="E4" s="3"/>
      <c r="F4" s="4"/>
    </row>
    <row r="5" spans="1:6" ht="17.399999999999999" x14ac:dyDescent="0.3">
      <c r="A5" s="44" t="s">
        <v>85</v>
      </c>
      <c r="B5" s="44"/>
      <c r="C5" s="44"/>
      <c r="D5" s="44"/>
      <c r="E5" s="44"/>
      <c r="F5" s="44"/>
    </row>
    <row r="6" spans="1:6" ht="45" customHeight="1" x14ac:dyDescent="0.3">
      <c r="A6" s="45" t="s">
        <v>93</v>
      </c>
      <c r="B6" s="45"/>
      <c r="C6" s="45"/>
      <c r="D6" s="45"/>
      <c r="E6" s="45"/>
      <c r="F6" s="45"/>
    </row>
    <row r="7" spans="1:6" ht="27.6" x14ac:dyDescent="0.3">
      <c r="A7" s="17" t="s">
        <v>1</v>
      </c>
      <c r="B7" s="6" t="s">
        <v>78</v>
      </c>
      <c r="C7" s="6" t="s">
        <v>84</v>
      </c>
      <c r="D7" s="24" t="s">
        <v>79</v>
      </c>
      <c r="E7" s="6" t="s">
        <v>80</v>
      </c>
      <c r="F7" s="6" t="s">
        <v>86</v>
      </c>
    </row>
    <row r="8" spans="1:6" x14ac:dyDescent="0.3">
      <c r="A8" s="17">
        <v>1</v>
      </c>
      <c r="B8" s="33" t="s">
        <v>2</v>
      </c>
      <c r="C8" s="34"/>
      <c r="D8" s="34"/>
      <c r="E8" s="34"/>
      <c r="F8" s="35"/>
    </row>
    <row r="9" spans="1:6" ht="27.6" x14ac:dyDescent="0.3">
      <c r="A9" s="19" t="s">
        <v>3</v>
      </c>
      <c r="B9" s="8" t="s">
        <v>95</v>
      </c>
      <c r="C9" s="7" t="s">
        <v>4</v>
      </c>
      <c r="D9" s="25">
        <v>12</v>
      </c>
      <c r="E9" s="27"/>
      <c r="F9" s="27">
        <f>ROUND(D9*E9,2)</f>
        <v>0</v>
      </c>
    </row>
    <row r="10" spans="1:6" ht="27" customHeight="1" x14ac:dyDescent="0.3">
      <c r="A10" s="19" t="s">
        <v>5</v>
      </c>
      <c r="B10" s="8" t="s">
        <v>6</v>
      </c>
      <c r="C10" s="7" t="s">
        <v>7</v>
      </c>
      <c r="D10" s="25">
        <v>2</v>
      </c>
      <c r="E10" s="27"/>
      <c r="F10" s="27">
        <f t="shared" ref="F10:F22" si="0">ROUND(D10*E10,2)</f>
        <v>0</v>
      </c>
    </row>
    <row r="11" spans="1:6" ht="41.4" x14ac:dyDescent="0.3">
      <c r="A11" s="19" t="s">
        <v>8</v>
      </c>
      <c r="B11" s="8" t="s">
        <v>9</v>
      </c>
      <c r="C11" s="7" t="s">
        <v>87</v>
      </c>
      <c r="D11" s="25">
        <v>589.20000000000005</v>
      </c>
      <c r="E11" s="27"/>
      <c r="F11" s="27">
        <f t="shared" si="0"/>
        <v>0</v>
      </c>
    </row>
    <row r="12" spans="1:6" ht="27" customHeight="1" x14ac:dyDescent="0.3">
      <c r="A12" s="19" t="s">
        <v>10</v>
      </c>
      <c r="B12" s="8" t="s">
        <v>81</v>
      </c>
      <c r="C12" s="7" t="s">
        <v>87</v>
      </c>
      <c r="D12" s="25">
        <v>461.7</v>
      </c>
      <c r="E12" s="27"/>
      <c r="F12" s="27">
        <f t="shared" si="0"/>
        <v>0</v>
      </c>
    </row>
    <row r="13" spans="1:6" ht="55.2" x14ac:dyDescent="0.3">
      <c r="A13" s="19" t="s">
        <v>11</v>
      </c>
      <c r="B13" s="8" t="s">
        <v>12</v>
      </c>
      <c r="C13" s="7" t="s">
        <v>87</v>
      </c>
      <c r="D13" s="25">
        <v>35</v>
      </c>
      <c r="E13" s="27"/>
      <c r="F13" s="27">
        <f t="shared" si="0"/>
        <v>0</v>
      </c>
    </row>
    <row r="14" spans="1:6" ht="41.4" x14ac:dyDescent="0.3">
      <c r="A14" s="19" t="s">
        <v>13</v>
      </c>
      <c r="B14" s="8" t="s">
        <v>14</v>
      </c>
      <c r="C14" s="7" t="s">
        <v>87</v>
      </c>
      <c r="D14" s="25">
        <v>330.75</v>
      </c>
      <c r="E14" s="27"/>
      <c r="F14" s="27">
        <f t="shared" si="0"/>
        <v>0</v>
      </c>
    </row>
    <row r="15" spans="1:6" ht="41.4" x14ac:dyDescent="0.3">
      <c r="A15" s="19" t="s">
        <v>15</v>
      </c>
      <c r="B15" s="8" t="s">
        <v>16</v>
      </c>
      <c r="C15" s="7" t="s">
        <v>87</v>
      </c>
      <c r="D15" s="25">
        <v>230.4</v>
      </c>
      <c r="E15" s="27"/>
      <c r="F15" s="27">
        <f t="shared" si="0"/>
        <v>0</v>
      </c>
    </row>
    <row r="16" spans="1:6" ht="27" customHeight="1" x14ac:dyDescent="0.3">
      <c r="A16" s="19" t="s">
        <v>17</v>
      </c>
      <c r="B16" s="8" t="s">
        <v>18</v>
      </c>
      <c r="C16" s="7" t="s">
        <v>87</v>
      </c>
      <c r="D16" s="25">
        <v>158</v>
      </c>
      <c r="E16" s="27"/>
      <c r="F16" s="27">
        <f t="shared" si="0"/>
        <v>0</v>
      </c>
    </row>
    <row r="17" spans="1:6" ht="31.5" customHeight="1" x14ac:dyDescent="0.3">
      <c r="A17" s="19" t="s">
        <v>19</v>
      </c>
      <c r="B17" s="8" t="s">
        <v>20</v>
      </c>
      <c r="C17" s="7" t="s">
        <v>87</v>
      </c>
      <c r="D17" s="25">
        <v>158</v>
      </c>
      <c r="E17" s="27"/>
      <c r="F17" s="27">
        <f t="shared" si="0"/>
        <v>0</v>
      </c>
    </row>
    <row r="18" spans="1:6" ht="27.6" x14ac:dyDescent="0.3">
      <c r="A18" s="19" t="s">
        <v>21</v>
      </c>
      <c r="B18" s="8" t="s">
        <v>22</v>
      </c>
      <c r="C18" s="7" t="s">
        <v>87</v>
      </c>
      <c r="D18" s="25">
        <v>873.47</v>
      </c>
      <c r="E18" s="27"/>
      <c r="F18" s="27">
        <f t="shared" si="0"/>
        <v>0</v>
      </c>
    </row>
    <row r="19" spans="1:6" ht="48" customHeight="1" x14ac:dyDescent="0.3">
      <c r="A19" s="19" t="s">
        <v>23</v>
      </c>
      <c r="B19" s="8" t="s">
        <v>96</v>
      </c>
      <c r="C19" s="7" t="s">
        <v>87</v>
      </c>
      <c r="D19" s="25">
        <v>738.58</v>
      </c>
      <c r="E19" s="27"/>
      <c r="F19" s="27">
        <f t="shared" si="0"/>
        <v>0</v>
      </c>
    </row>
    <row r="20" spans="1:6" ht="27.6" x14ac:dyDescent="0.3">
      <c r="A20" s="19" t="s">
        <v>24</v>
      </c>
      <c r="B20" s="8" t="s">
        <v>25</v>
      </c>
      <c r="C20" s="7" t="s">
        <v>87</v>
      </c>
      <c r="D20" s="25">
        <v>1421.43</v>
      </c>
      <c r="E20" s="27"/>
      <c r="F20" s="27">
        <f t="shared" si="0"/>
        <v>0</v>
      </c>
    </row>
    <row r="21" spans="1:6" ht="27.6" x14ac:dyDescent="0.3">
      <c r="A21" s="19" t="s">
        <v>26</v>
      </c>
      <c r="B21" s="8" t="s">
        <v>27</v>
      </c>
      <c r="C21" s="7" t="s">
        <v>87</v>
      </c>
      <c r="D21" s="25">
        <v>512.96</v>
      </c>
      <c r="E21" s="27"/>
      <c r="F21" s="27">
        <f t="shared" si="0"/>
        <v>0</v>
      </c>
    </row>
    <row r="22" spans="1:6" ht="41.4" x14ac:dyDescent="0.3">
      <c r="A22" s="19" t="s">
        <v>28</v>
      </c>
      <c r="B22" s="8" t="s">
        <v>94</v>
      </c>
      <c r="C22" s="7" t="s">
        <v>87</v>
      </c>
      <c r="D22" s="25">
        <v>40</v>
      </c>
      <c r="E22" s="27"/>
      <c r="F22" s="27">
        <f t="shared" si="0"/>
        <v>0</v>
      </c>
    </row>
    <row r="23" spans="1:6" ht="15" customHeight="1" x14ac:dyDescent="0.3">
      <c r="A23" s="36" t="s">
        <v>88</v>
      </c>
      <c r="B23" s="37"/>
      <c r="C23" s="37"/>
      <c r="D23" s="37"/>
      <c r="E23" s="38"/>
      <c r="F23" s="28">
        <f>SUM(F9:F22)</f>
        <v>0</v>
      </c>
    </row>
    <row r="24" spans="1:6" x14ac:dyDescent="0.3">
      <c r="A24" s="16">
        <v>2</v>
      </c>
      <c r="B24" s="39" t="s">
        <v>29</v>
      </c>
      <c r="C24" s="40"/>
      <c r="D24" s="40"/>
      <c r="E24" s="40"/>
      <c r="F24" s="41"/>
    </row>
    <row r="25" spans="1:6" ht="27.6" x14ac:dyDescent="0.3">
      <c r="A25" s="19" t="s">
        <v>30</v>
      </c>
      <c r="B25" s="8" t="s">
        <v>31</v>
      </c>
      <c r="C25" s="7" t="s">
        <v>32</v>
      </c>
      <c r="D25" s="25">
        <v>0.59</v>
      </c>
      <c r="E25" s="27"/>
      <c r="F25" s="27">
        <f>ROUND(D25*E25,2)</f>
        <v>0</v>
      </c>
    </row>
    <row r="26" spans="1:6" ht="31.5" customHeight="1" x14ac:dyDescent="0.3">
      <c r="A26" s="19" t="s">
        <v>33</v>
      </c>
      <c r="B26" s="8" t="s">
        <v>34</v>
      </c>
      <c r="C26" s="7" t="s">
        <v>32</v>
      </c>
      <c r="D26" s="25">
        <v>1.63</v>
      </c>
      <c r="E26" s="27"/>
      <c r="F26" s="27">
        <f t="shared" ref="F26:F46" si="1">ROUND(D26*E26,2)</f>
        <v>0</v>
      </c>
    </row>
    <row r="27" spans="1:6" ht="41.4" x14ac:dyDescent="0.3">
      <c r="A27" s="19" t="s">
        <v>35</v>
      </c>
      <c r="B27" s="8" t="s">
        <v>36</v>
      </c>
      <c r="C27" s="7" t="s">
        <v>87</v>
      </c>
      <c r="D27" s="25">
        <v>170.13</v>
      </c>
      <c r="E27" s="27"/>
      <c r="F27" s="27">
        <f t="shared" si="1"/>
        <v>0</v>
      </c>
    </row>
    <row r="28" spans="1:6" ht="41.4" x14ac:dyDescent="0.3">
      <c r="A28" s="19" t="s">
        <v>37</v>
      </c>
      <c r="B28" s="8" t="s">
        <v>38</v>
      </c>
      <c r="C28" s="7" t="s">
        <v>39</v>
      </c>
      <c r="D28" s="25">
        <v>26</v>
      </c>
      <c r="E28" s="27"/>
      <c r="F28" s="27">
        <f t="shared" si="1"/>
        <v>0</v>
      </c>
    </row>
    <row r="29" spans="1:6" ht="41.4" x14ac:dyDescent="0.3">
      <c r="A29" s="19" t="s">
        <v>40</v>
      </c>
      <c r="B29" s="8" t="s">
        <v>41</v>
      </c>
      <c r="C29" s="7" t="s">
        <v>39</v>
      </c>
      <c r="D29" s="25">
        <v>1</v>
      </c>
      <c r="E29" s="27"/>
      <c r="F29" s="27">
        <f t="shared" si="1"/>
        <v>0</v>
      </c>
    </row>
    <row r="30" spans="1:6" ht="33.75" customHeight="1" x14ac:dyDescent="0.3">
      <c r="A30" s="19" t="s">
        <v>42</v>
      </c>
      <c r="B30" s="18" t="s">
        <v>43</v>
      </c>
      <c r="C30" s="7" t="s">
        <v>44</v>
      </c>
      <c r="D30" s="25">
        <v>11</v>
      </c>
      <c r="E30" s="27"/>
      <c r="F30" s="27">
        <f t="shared" si="1"/>
        <v>0</v>
      </c>
    </row>
    <row r="31" spans="1:6" ht="25.5" customHeight="1" x14ac:dyDescent="0.3">
      <c r="A31" s="19" t="s">
        <v>45</v>
      </c>
      <c r="B31" s="8" t="s">
        <v>46</v>
      </c>
      <c r="C31" s="7" t="s">
        <v>44</v>
      </c>
      <c r="D31" s="25">
        <v>296</v>
      </c>
      <c r="E31" s="27"/>
      <c r="F31" s="27">
        <f t="shared" si="1"/>
        <v>0</v>
      </c>
    </row>
    <row r="32" spans="1:6" ht="31.5" customHeight="1" x14ac:dyDescent="0.3">
      <c r="A32" s="19" t="s">
        <v>47</v>
      </c>
      <c r="B32" s="8" t="s">
        <v>48</v>
      </c>
      <c r="C32" s="7" t="s">
        <v>44</v>
      </c>
      <c r="D32" s="25">
        <v>108</v>
      </c>
      <c r="E32" s="27"/>
      <c r="F32" s="27">
        <f t="shared" si="1"/>
        <v>0</v>
      </c>
    </row>
    <row r="33" spans="1:6" ht="41.4" x14ac:dyDescent="0.3">
      <c r="A33" s="19" t="s">
        <v>49</v>
      </c>
      <c r="B33" s="8" t="s">
        <v>82</v>
      </c>
      <c r="C33" s="7" t="s">
        <v>44</v>
      </c>
      <c r="D33" s="25">
        <v>139</v>
      </c>
      <c r="E33" s="27"/>
      <c r="F33" s="27">
        <f t="shared" si="1"/>
        <v>0</v>
      </c>
    </row>
    <row r="34" spans="1:6" ht="28.5" customHeight="1" x14ac:dyDescent="0.3">
      <c r="A34" s="19" t="s">
        <v>50</v>
      </c>
      <c r="B34" s="8" t="s">
        <v>97</v>
      </c>
      <c r="C34" s="7" t="s">
        <v>4</v>
      </c>
      <c r="D34" s="25">
        <v>46</v>
      </c>
      <c r="E34" s="27"/>
      <c r="F34" s="27">
        <f t="shared" si="1"/>
        <v>0</v>
      </c>
    </row>
    <row r="35" spans="1:6" ht="27.6" x14ac:dyDescent="0.3">
      <c r="A35" s="19" t="s">
        <v>51</v>
      </c>
      <c r="B35" s="8" t="s">
        <v>52</v>
      </c>
      <c r="C35" s="7" t="s">
        <v>4</v>
      </c>
      <c r="D35" s="25">
        <v>26</v>
      </c>
      <c r="E35" s="27"/>
      <c r="F35" s="27">
        <f t="shared" si="1"/>
        <v>0</v>
      </c>
    </row>
    <row r="36" spans="1:6" ht="27.6" x14ac:dyDescent="0.3">
      <c r="A36" s="19" t="s">
        <v>53</v>
      </c>
      <c r="B36" s="8" t="s">
        <v>54</v>
      </c>
      <c r="C36" s="7" t="s">
        <v>4</v>
      </c>
      <c r="D36" s="25">
        <v>-52</v>
      </c>
      <c r="E36" s="27"/>
      <c r="F36" s="27">
        <f t="shared" si="1"/>
        <v>0</v>
      </c>
    </row>
    <row r="37" spans="1:6" ht="27.6" x14ac:dyDescent="0.3">
      <c r="A37" s="19" t="s">
        <v>55</v>
      </c>
      <c r="B37" s="8" t="s">
        <v>56</v>
      </c>
      <c r="C37" s="7" t="s">
        <v>44</v>
      </c>
      <c r="D37" s="25">
        <v>395</v>
      </c>
      <c r="E37" s="27"/>
      <c r="F37" s="27">
        <f t="shared" si="1"/>
        <v>0</v>
      </c>
    </row>
    <row r="38" spans="1:6" ht="27" customHeight="1" x14ac:dyDescent="0.3">
      <c r="A38" s="19" t="s">
        <v>57</v>
      </c>
      <c r="B38" s="8" t="s">
        <v>58</v>
      </c>
      <c r="C38" s="7" t="s">
        <v>44</v>
      </c>
      <c r="D38" s="25">
        <v>216</v>
      </c>
      <c r="E38" s="27"/>
      <c r="F38" s="27">
        <f t="shared" si="1"/>
        <v>0</v>
      </c>
    </row>
    <row r="39" spans="1:6" ht="27.6" x14ac:dyDescent="0.3">
      <c r="A39" s="19" t="s">
        <v>59</v>
      </c>
      <c r="B39" s="8" t="s">
        <v>60</v>
      </c>
      <c r="C39" s="7" t="s">
        <v>4</v>
      </c>
      <c r="D39" s="25">
        <v>27</v>
      </c>
      <c r="E39" s="27"/>
      <c r="F39" s="27">
        <f t="shared" si="1"/>
        <v>0</v>
      </c>
    </row>
    <row r="40" spans="1:6" ht="28.5" customHeight="1" x14ac:dyDescent="0.3">
      <c r="A40" s="19" t="s">
        <v>61</v>
      </c>
      <c r="B40" s="8" t="s">
        <v>62</v>
      </c>
      <c r="C40" s="7" t="s">
        <v>44</v>
      </c>
      <c r="D40" s="25">
        <v>1329</v>
      </c>
      <c r="E40" s="27"/>
      <c r="F40" s="27">
        <f t="shared" si="1"/>
        <v>0</v>
      </c>
    </row>
    <row r="41" spans="1:6" ht="27.6" x14ac:dyDescent="0.3">
      <c r="A41" s="19" t="s">
        <v>63</v>
      </c>
      <c r="B41" s="8" t="s">
        <v>64</v>
      </c>
      <c r="C41" s="7" t="s">
        <v>87</v>
      </c>
      <c r="D41" s="25">
        <v>332.25</v>
      </c>
      <c r="E41" s="27"/>
      <c r="F41" s="27">
        <f t="shared" si="1"/>
        <v>0</v>
      </c>
    </row>
    <row r="42" spans="1:6" ht="34.5" customHeight="1" x14ac:dyDescent="0.3">
      <c r="A42" s="19" t="s">
        <v>65</v>
      </c>
      <c r="B42" s="8" t="s">
        <v>66</v>
      </c>
      <c r="C42" s="7" t="s">
        <v>44</v>
      </c>
      <c r="D42" s="25">
        <v>2</v>
      </c>
      <c r="E42" s="27"/>
      <c r="F42" s="27">
        <f t="shared" si="1"/>
        <v>0</v>
      </c>
    </row>
    <row r="43" spans="1:6" ht="27.6" x14ac:dyDescent="0.3">
      <c r="A43" s="19" t="s">
        <v>67</v>
      </c>
      <c r="B43" s="8" t="s">
        <v>68</v>
      </c>
      <c r="C43" s="7" t="s">
        <v>87</v>
      </c>
      <c r="D43" s="25">
        <v>7.09</v>
      </c>
      <c r="E43" s="27"/>
      <c r="F43" s="27">
        <f>ROUND(D43*E43,2)</f>
        <v>0</v>
      </c>
    </row>
    <row r="44" spans="1:6" ht="41.4" x14ac:dyDescent="0.3">
      <c r="A44" s="19" t="s">
        <v>69</v>
      </c>
      <c r="B44" s="8" t="s">
        <v>70</v>
      </c>
      <c r="C44" s="7" t="s">
        <v>7</v>
      </c>
      <c r="D44" s="25">
        <v>52</v>
      </c>
      <c r="E44" s="27"/>
      <c r="F44" s="27">
        <f t="shared" si="1"/>
        <v>0</v>
      </c>
    </row>
    <row r="45" spans="1:6" ht="27.6" x14ac:dyDescent="0.3">
      <c r="A45" s="19" t="s">
        <v>71</v>
      </c>
      <c r="B45" s="8" t="s">
        <v>72</v>
      </c>
      <c r="C45" s="7" t="s">
        <v>4</v>
      </c>
      <c r="D45" s="25">
        <v>49</v>
      </c>
      <c r="E45" s="27"/>
      <c r="F45" s="27">
        <f t="shared" si="1"/>
        <v>0</v>
      </c>
    </row>
    <row r="46" spans="1:6" ht="27.6" x14ac:dyDescent="0.3">
      <c r="A46" s="19" t="s">
        <v>73</v>
      </c>
      <c r="B46" s="8" t="s">
        <v>98</v>
      </c>
      <c r="C46" s="7" t="s">
        <v>89</v>
      </c>
      <c r="D46" s="25">
        <v>810.31</v>
      </c>
      <c r="E46" s="27"/>
      <c r="F46" s="27">
        <f t="shared" si="1"/>
        <v>0</v>
      </c>
    </row>
    <row r="47" spans="1:6" ht="15" customHeight="1" x14ac:dyDescent="0.3">
      <c r="A47" s="36" t="s">
        <v>99</v>
      </c>
      <c r="B47" s="37"/>
      <c r="C47" s="37"/>
      <c r="D47" s="37"/>
      <c r="E47" s="38"/>
      <c r="F47" s="28">
        <f>SUM(F25:F46)</f>
        <v>0</v>
      </c>
    </row>
    <row r="48" spans="1:6" ht="18.75" customHeight="1" x14ac:dyDescent="0.3">
      <c r="A48" s="17">
        <v>3</v>
      </c>
      <c r="B48" s="33" t="s">
        <v>74</v>
      </c>
      <c r="C48" s="34"/>
      <c r="D48" s="34"/>
      <c r="E48" s="34"/>
      <c r="F48" s="35"/>
    </row>
    <row r="49" spans="1:6" ht="30" customHeight="1" x14ac:dyDescent="0.3">
      <c r="A49" s="19" t="s">
        <v>75</v>
      </c>
      <c r="B49" s="8" t="s">
        <v>76</v>
      </c>
      <c r="C49" s="7" t="s">
        <v>39</v>
      </c>
      <c r="D49" s="25">
        <v>3</v>
      </c>
      <c r="E49" s="27"/>
      <c r="F49" s="27">
        <f>ROUND(D49*E49,2)</f>
        <v>0</v>
      </c>
    </row>
    <row r="50" spans="1:6" ht="41.4" x14ac:dyDescent="0.3">
      <c r="A50" s="19" t="s">
        <v>77</v>
      </c>
      <c r="B50" s="8" t="s">
        <v>83</v>
      </c>
      <c r="C50" s="7" t="s">
        <v>91</v>
      </c>
      <c r="D50" s="25">
        <v>0.14199999999999999</v>
      </c>
      <c r="E50" s="27"/>
      <c r="F50" s="27">
        <f>ROUND(D50*E50,2)</f>
        <v>0</v>
      </c>
    </row>
    <row r="51" spans="1:6" ht="22.5" customHeight="1" x14ac:dyDescent="0.3">
      <c r="A51" s="36" t="s">
        <v>100</v>
      </c>
      <c r="B51" s="37"/>
      <c r="C51" s="37"/>
      <c r="D51" s="37"/>
      <c r="E51" s="38"/>
      <c r="F51" s="28">
        <f>SUM(F49:F50)</f>
        <v>0</v>
      </c>
    </row>
    <row r="52" spans="1:6" ht="36" customHeight="1" x14ac:dyDescent="0.3">
      <c r="A52" s="31" t="s">
        <v>102</v>
      </c>
      <c r="B52" s="31"/>
      <c r="C52" s="31"/>
      <c r="D52" s="31"/>
      <c r="E52" s="31"/>
      <c r="F52" s="9">
        <f>F23+F47+F51</f>
        <v>0</v>
      </c>
    </row>
    <row r="53" spans="1:6" ht="31.5" customHeight="1" x14ac:dyDescent="0.3">
      <c r="A53" s="31" t="s">
        <v>103</v>
      </c>
      <c r="B53" s="31"/>
      <c r="C53" s="31"/>
      <c r="D53" s="31"/>
      <c r="E53" s="31"/>
      <c r="F53" s="9"/>
    </row>
    <row r="54" spans="1:6" ht="34.5" customHeight="1" x14ac:dyDescent="0.3">
      <c r="A54" s="31" t="s">
        <v>101</v>
      </c>
      <c r="B54" s="31"/>
      <c r="C54" s="31"/>
      <c r="D54" s="31"/>
      <c r="E54" s="31"/>
      <c r="F54" s="9">
        <f>F52+F53</f>
        <v>0</v>
      </c>
    </row>
    <row r="55" spans="1:6" x14ac:dyDescent="0.3">
      <c r="A55" s="13"/>
      <c r="B55" s="11"/>
      <c r="C55" s="21"/>
      <c r="D55" s="29"/>
      <c r="E55" s="10"/>
      <c r="F55" s="10"/>
    </row>
    <row r="56" spans="1:6" x14ac:dyDescent="0.3">
      <c r="A56" s="13"/>
      <c r="B56" s="11"/>
      <c r="C56" s="21"/>
      <c r="D56" s="29"/>
      <c r="E56" s="10"/>
      <c r="F56" s="10"/>
    </row>
    <row r="57" spans="1:6" x14ac:dyDescent="0.3">
      <c r="A57" s="13"/>
      <c r="B57" s="11"/>
      <c r="C57" s="21"/>
      <c r="D57" s="29"/>
      <c r="E57" s="10"/>
      <c r="F57" s="10"/>
    </row>
    <row r="58" spans="1:6" x14ac:dyDescent="0.3">
      <c r="A58" s="13"/>
      <c r="B58" s="11"/>
      <c r="C58" s="21"/>
      <c r="D58" s="29"/>
      <c r="E58" s="10"/>
      <c r="F58" s="10"/>
    </row>
    <row r="59" spans="1:6" x14ac:dyDescent="0.3">
      <c r="A59" s="13"/>
      <c r="B59" s="11"/>
      <c r="C59" s="21"/>
      <c r="D59" s="29"/>
      <c r="E59" s="10"/>
      <c r="F59" s="10"/>
    </row>
    <row r="60" spans="1:6" x14ac:dyDescent="0.3">
      <c r="A60" s="13"/>
      <c r="B60" s="11"/>
      <c r="C60" s="32" t="s">
        <v>92</v>
      </c>
      <c r="D60" s="32"/>
      <c r="E60" s="32"/>
      <c r="F60" s="32"/>
    </row>
    <row r="61" spans="1:6" x14ac:dyDescent="0.3">
      <c r="A61" s="13"/>
      <c r="B61" s="12"/>
      <c r="C61" s="32"/>
      <c r="D61" s="32"/>
      <c r="E61" s="32"/>
      <c r="F61" s="32"/>
    </row>
    <row r="62" spans="1:6" x14ac:dyDescent="0.3">
      <c r="A62" s="13"/>
      <c r="B62" s="12"/>
      <c r="C62" s="32"/>
      <c r="D62" s="32"/>
      <c r="E62" s="32"/>
      <c r="F62" s="32"/>
    </row>
    <row r="63" spans="1:6" x14ac:dyDescent="0.3">
      <c r="A63" s="13"/>
      <c r="B63" s="12"/>
      <c r="C63" s="22"/>
      <c r="D63" s="26"/>
      <c r="E63" s="10"/>
      <c r="F63" s="10"/>
    </row>
    <row r="64" spans="1:6" x14ac:dyDescent="0.3">
      <c r="A64" s="13"/>
      <c r="B64" s="14" t="s">
        <v>90</v>
      </c>
      <c r="C64" s="22"/>
      <c r="D64" s="26"/>
      <c r="E64" s="10"/>
      <c r="F64" s="10"/>
    </row>
  </sheetData>
  <mergeCells count="14">
    <mergeCell ref="B1:F1"/>
    <mergeCell ref="B2:F2"/>
    <mergeCell ref="A5:F5"/>
    <mergeCell ref="A6:F6"/>
    <mergeCell ref="A52:E52"/>
    <mergeCell ref="A53:E53"/>
    <mergeCell ref="A54:E54"/>
    <mergeCell ref="C60:F62"/>
    <mergeCell ref="B8:F8"/>
    <mergeCell ref="A23:E23"/>
    <mergeCell ref="B24:F24"/>
    <mergeCell ref="A47:E47"/>
    <mergeCell ref="B48:F48"/>
    <mergeCell ref="A51:E51"/>
  </mergeCells>
  <pageMargins left="0.7" right="0.7" top="0.75" bottom="0.75" header="0.3" footer="0.3"/>
  <pageSetup paperSize="9" scale="72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Przydomowe oczyszczalnie</vt:lpstr>
      <vt:lpstr>'Przydomowe oczyszczalnie'!Obszar_wydruku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Łada</dc:creator>
  <cp:lastModifiedBy>Grażynka</cp:lastModifiedBy>
  <cp:lastPrinted>2020-04-27T07:13:20Z</cp:lastPrinted>
  <dcterms:created xsi:type="dcterms:W3CDTF">2020-04-27T06:44:22Z</dcterms:created>
  <dcterms:modified xsi:type="dcterms:W3CDTF">2020-05-18T08:33:17Z</dcterms:modified>
</cp:coreProperties>
</file>