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 GB\2. ZAMÓWIENIA PUBLICZN\2019 -ZP\2. ZP powyzej 30.000 euro\9.2019 OSA - 4 części\2.RRG.271.9.2019 OSA-do ogłosz 06.08\"/>
    </mc:Choice>
  </mc:AlternateContent>
  <xr:revisionPtr revIDLastSave="0" documentId="13_ncr:1_{D495C48B-7DB3-436D-9951-1C05275D66AF}" xr6:coauthVersionLast="43" xr6:coauthVersionMax="43" xr10:uidLastSave="{00000000-0000-0000-0000-000000000000}"/>
  <bookViews>
    <workbookView xWindow="-108" yWindow="-108" windowWidth="23256" windowHeight="12600" tabRatio="913" activeTab="3" xr2:uid="{00000000-000D-0000-FFFF-FFFF00000000}"/>
  </bookViews>
  <sheets>
    <sheet name="OSA Koziebrody" sheetId="54" r:id="rId1"/>
    <sheet name="OSA Kraszewo-Czubaki" sheetId="57" r:id="rId2"/>
    <sheet name="OSA Nowe Gralewo" sheetId="51" r:id="rId3"/>
    <sheet name="OSA Unieck" sheetId="56" r:id="rId4"/>
  </sheets>
  <externalReferences>
    <externalReference r:id="rId5"/>
  </externalReferences>
  <definedNames>
    <definedName name="IXSY">[1]III.Charakt.!$AP$1:$AP$2</definedName>
    <definedName name="_xlnm.Print_Area" localSheetId="0">'OSA Koziebrody'!$A$1:$H$46</definedName>
    <definedName name="_xlnm.Print_Area" localSheetId="1">'OSA Kraszewo-Czubaki'!$A$1:$H$44</definedName>
    <definedName name="_xlnm.Print_Area" localSheetId="2">'OSA Nowe Gralewo'!$A$1:$H$39</definedName>
    <definedName name="_xlnm.Print_Area" localSheetId="3">'OSA Unieck'!$A$1:$H$35</definedName>
  </definedNames>
  <calcPr calcId="18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56" l="1"/>
  <c r="F27" i="51" l="1"/>
  <c r="G27" i="51" s="1"/>
  <c r="F25" i="51"/>
  <c r="G25" i="51" s="1"/>
  <c r="G24" i="51"/>
  <c r="F24" i="51"/>
  <c r="F22" i="51"/>
  <c r="G22" i="51" s="1"/>
  <c r="F21" i="51"/>
  <c r="G21" i="51" s="1"/>
  <c r="F20" i="51"/>
  <c r="G20" i="51" s="1"/>
  <c r="F19" i="51"/>
  <c r="F17" i="51"/>
  <c r="G17" i="51" s="1"/>
  <c r="G16" i="51"/>
  <c r="F16" i="51"/>
  <c r="F15" i="51"/>
  <c r="G15" i="51" s="1"/>
  <c r="F14" i="51"/>
  <c r="H10" i="51"/>
  <c r="G10" i="51"/>
  <c r="F8" i="51"/>
  <c r="F9" i="51"/>
  <c r="F10" i="51"/>
  <c r="F11" i="51"/>
  <c r="G11" i="51" s="1"/>
  <c r="H11" i="51" s="1"/>
  <c r="F12" i="51"/>
  <c r="G12" i="51" s="1"/>
  <c r="F7" i="51"/>
  <c r="G7" i="51" s="1"/>
  <c r="G29" i="57"/>
  <c r="H29" i="57" s="1"/>
  <c r="G26" i="57"/>
  <c r="H26" i="57" s="1"/>
  <c r="G23" i="57"/>
  <c r="H23" i="57" s="1"/>
  <c r="G22" i="57"/>
  <c r="H22" i="57" s="1"/>
  <c r="G21" i="57"/>
  <c r="H21" i="57" s="1"/>
  <c r="G14" i="57"/>
  <c r="H14" i="57" s="1"/>
  <c r="G8" i="57"/>
  <c r="G9" i="57"/>
  <c r="G10" i="57"/>
  <c r="F32" i="57"/>
  <c r="G32" i="57" s="1"/>
  <c r="H32" i="57" s="1"/>
  <c r="F31" i="57"/>
  <c r="G31" i="57" s="1"/>
  <c r="H31" i="57" s="1"/>
  <c r="F29" i="57"/>
  <c r="F27" i="57"/>
  <c r="G27" i="57" s="1"/>
  <c r="H27" i="57" s="1"/>
  <c r="F26" i="57"/>
  <c r="F24" i="57"/>
  <c r="G24" i="57" s="1"/>
  <c r="H24" i="57" s="1"/>
  <c r="F23" i="57"/>
  <c r="F22" i="57"/>
  <c r="F21" i="57"/>
  <c r="F20" i="57"/>
  <c r="G20" i="57" s="1"/>
  <c r="H20" i="57" s="1"/>
  <c r="F19" i="57"/>
  <c r="G19" i="57" s="1"/>
  <c r="H19" i="57" s="1"/>
  <c r="F18" i="57"/>
  <c r="G18" i="57" s="1"/>
  <c r="H18" i="57" s="1"/>
  <c r="F16" i="57"/>
  <c r="G16" i="57" s="1"/>
  <c r="H16" i="57" s="1"/>
  <c r="F15" i="57"/>
  <c r="F14" i="57"/>
  <c r="F8" i="57"/>
  <c r="H8" i="57" s="1"/>
  <c r="F9" i="57"/>
  <c r="H9" i="57" s="1"/>
  <c r="F10" i="57"/>
  <c r="H10" i="57" s="1"/>
  <c r="F11" i="57"/>
  <c r="G11" i="57" s="1"/>
  <c r="H11" i="57" s="1"/>
  <c r="F12" i="57"/>
  <c r="F7" i="57"/>
  <c r="G7" i="57" s="1"/>
  <c r="F7" i="54"/>
  <c r="G7" i="54" s="1"/>
  <c r="F34" i="54"/>
  <c r="G34" i="54" s="1"/>
  <c r="H34" i="54" s="1"/>
  <c r="F33" i="54"/>
  <c r="G33" i="54" s="1"/>
  <c r="H33" i="54" s="1"/>
  <c r="F31" i="54"/>
  <c r="F27" i="54"/>
  <c r="G27" i="54" s="1"/>
  <c r="F28" i="54"/>
  <c r="G28" i="54" s="1"/>
  <c r="F29" i="54"/>
  <c r="G29" i="54" s="1"/>
  <c r="F26" i="54"/>
  <c r="G26" i="54" s="1"/>
  <c r="F19" i="54"/>
  <c r="G19" i="54" s="1"/>
  <c r="F20" i="54"/>
  <c r="G20" i="54" s="1"/>
  <c r="F21" i="54"/>
  <c r="G21" i="54" s="1"/>
  <c r="F22" i="54"/>
  <c r="G22" i="54" s="1"/>
  <c r="F23" i="54"/>
  <c r="G23" i="54" s="1"/>
  <c r="F24" i="54"/>
  <c r="G24" i="54" s="1"/>
  <c r="F18" i="54"/>
  <c r="G18" i="54" s="1"/>
  <c r="F15" i="54"/>
  <c r="G15" i="54" s="1"/>
  <c r="F16" i="54"/>
  <c r="G16" i="54" s="1"/>
  <c r="F14" i="54"/>
  <c r="G14" i="54" s="1"/>
  <c r="F12" i="54"/>
  <c r="G12" i="54" s="1"/>
  <c r="F8" i="54"/>
  <c r="G8" i="54" s="1"/>
  <c r="F9" i="54"/>
  <c r="F10" i="54"/>
  <c r="G10" i="54" s="1"/>
  <c r="F11" i="54"/>
  <c r="F22" i="56"/>
  <c r="G22" i="56" s="1"/>
  <c r="F20" i="56"/>
  <c r="G20" i="56" s="1"/>
  <c r="F15" i="56"/>
  <c r="G15" i="56" s="1"/>
  <c r="F16" i="56"/>
  <c r="G16" i="56" s="1"/>
  <c r="F18" i="56"/>
  <c r="G18" i="56" s="1"/>
  <c r="F19" i="56"/>
  <c r="F14" i="56"/>
  <c r="G14" i="56" s="1"/>
  <c r="F12" i="56"/>
  <c r="F8" i="56"/>
  <c r="F9" i="56"/>
  <c r="F10" i="56"/>
  <c r="F11" i="56"/>
  <c r="F7" i="56"/>
  <c r="G7" i="56" s="1"/>
  <c r="H14" i="51" l="1"/>
  <c r="G9" i="51"/>
  <c r="H9" i="51" s="1"/>
  <c r="G14" i="51"/>
  <c r="G12" i="57"/>
  <c r="H12" i="57" s="1"/>
  <c r="G8" i="51"/>
  <c r="H8" i="51" s="1"/>
  <c r="H21" i="51"/>
  <c r="H12" i="51"/>
  <c r="H16" i="51"/>
  <c r="H24" i="51"/>
  <c r="H19" i="51"/>
  <c r="G19" i="51"/>
  <c r="H27" i="51"/>
  <c r="H25" i="51"/>
  <c r="H20" i="51"/>
  <c r="H22" i="51"/>
  <c r="H15" i="51"/>
  <c r="H17" i="51"/>
  <c r="H7" i="51"/>
  <c r="F33" i="57"/>
  <c r="G15" i="57"/>
  <c r="H15" i="57" s="1"/>
  <c r="H7" i="57"/>
  <c r="G31" i="54"/>
  <c r="H31" i="54" s="1"/>
  <c r="H27" i="54"/>
  <c r="H29" i="54"/>
  <c r="H26" i="54"/>
  <c r="H28" i="54"/>
  <c r="H24" i="54"/>
  <c r="H22" i="54"/>
  <c r="H20" i="54"/>
  <c r="H18" i="54"/>
  <c r="H23" i="54"/>
  <c r="H21" i="54"/>
  <c r="H19" i="54"/>
  <c r="H14" i="54"/>
  <c r="H15" i="54"/>
  <c r="H16" i="54"/>
  <c r="H12" i="54"/>
  <c r="G11" i="54"/>
  <c r="H11" i="54" s="1"/>
  <c r="H10" i="54"/>
  <c r="G9" i="54"/>
  <c r="H9" i="54" s="1"/>
  <c r="H8" i="54"/>
  <c r="H7" i="54"/>
  <c r="H20" i="56"/>
  <c r="G19" i="56"/>
  <c r="H19" i="56" s="1"/>
  <c r="H18" i="56"/>
  <c r="G17" i="56"/>
  <c r="H17" i="56" s="1"/>
  <c r="H16" i="56"/>
  <c r="H15" i="56"/>
  <c r="H14" i="56"/>
  <c r="G12" i="56"/>
  <c r="H12" i="56" s="1"/>
  <c r="G11" i="56"/>
  <c r="H11" i="56" s="1"/>
  <c r="G10" i="56"/>
  <c r="H10" i="56" s="1"/>
  <c r="G9" i="56"/>
  <c r="H9" i="56" s="1"/>
  <c r="G8" i="56"/>
  <c r="H8" i="56" s="1"/>
  <c r="H7" i="56"/>
  <c r="F28" i="51"/>
  <c r="F23" i="56"/>
  <c r="F24" i="56" s="1"/>
  <c r="H22" i="56"/>
  <c r="G33" i="57" l="1"/>
  <c r="G28" i="51"/>
  <c r="H28" i="51"/>
  <c r="G35" i="54"/>
  <c r="H23" i="56"/>
  <c r="H24" i="56" s="1"/>
  <c r="G23" i="56"/>
  <c r="G24" i="56" s="1"/>
  <c r="F35" i="54"/>
  <c r="H35" i="54"/>
  <c r="H33" i="57"/>
</calcChain>
</file>

<file path=xl/sharedStrings.xml><?xml version="1.0" encoding="utf-8"?>
<sst xmlns="http://schemas.openxmlformats.org/spreadsheetml/2006/main" count="268" uniqueCount="82">
  <si>
    <t>Lp.</t>
  </si>
  <si>
    <t>Nazwa</t>
  </si>
  <si>
    <t>Kwota netto</t>
  </si>
  <si>
    <t>Kwota brutto</t>
  </si>
  <si>
    <t>RAZEM</t>
  </si>
  <si>
    <t>(miejscowość, dnia)</t>
  </si>
  <si>
    <t>…………………………………</t>
  </si>
  <si>
    <t>szt.</t>
  </si>
  <si>
    <t>VI</t>
  </si>
  <si>
    <t>mb</t>
  </si>
  <si>
    <t>Mata przerostowa</t>
  </si>
  <si>
    <t>Nawierzchnia bezpieczna</t>
  </si>
  <si>
    <t>V</t>
  </si>
  <si>
    <t>Furtka</t>
  </si>
  <si>
    <t>Ogrodzenie panelowe</t>
  </si>
  <si>
    <t>Ogrodzenie terenu</t>
  </si>
  <si>
    <t>IV</t>
  </si>
  <si>
    <t>Tablica informacyjna - regulamin</t>
  </si>
  <si>
    <t>Stół betonowy do ping ponga</t>
  </si>
  <si>
    <t>Stolik do gry w szachy</t>
  </si>
  <si>
    <t>Ławka metalowa</t>
  </si>
  <si>
    <t>Strefa relaksu:</t>
  </si>
  <si>
    <t>III</t>
  </si>
  <si>
    <t>Linarium stożek</t>
  </si>
  <si>
    <t>Centrum dowodzenia</t>
  </si>
  <si>
    <t>Zestaw zabawowy</t>
  </si>
  <si>
    <t>Plac zabaw:</t>
  </si>
  <si>
    <t>II</t>
  </si>
  <si>
    <t>Twister</t>
  </si>
  <si>
    <t>Wioślarz wolnostojący</t>
  </si>
  <si>
    <t>Surfer na słupie</t>
  </si>
  <si>
    <t>Prasa nożna na słupie</t>
  </si>
  <si>
    <t>Krzesło do wyciskania na słupie</t>
  </si>
  <si>
    <t>Biegacz wolnostojący</t>
  </si>
  <si>
    <t>Siłownia zewnętrzna:</t>
  </si>
  <si>
    <t>I</t>
  </si>
  <si>
    <t>cena jedn.  netto</t>
  </si>
  <si>
    <t>Ilość</t>
  </si>
  <si>
    <t>jedn. miary</t>
  </si>
  <si>
    <t>Tablica informacyjna OSA</t>
  </si>
  <si>
    <t>Stojak na rowery (8 stanowisk)</t>
  </si>
  <si>
    <t>Kosz na śmieci</t>
  </si>
  <si>
    <t>Wyciskanie leżąc</t>
  </si>
  <si>
    <t>Rower</t>
  </si>
  <si>
    <t>Narciarz podwójny</t>
  </si>
  <si>
    <t>Wahadło</t>
  </si>
  <si>
    <t>Wyciskanie ze składanym krzesełkiem</t>
  </si>
  <si>
    <t>Prasa ręczna podwójna</t>
  </si>
  <si>
    <t>Piramida linowa</t>
  </si>
  <si>
    <t>Maty przerostowe</t>
  </si>
  <si>
    <t>Pozostałe koszty</t>
  </si>
  <si>
    <t>Wyrównanie i niwelacja terenu</t>
  </si>
  <si>
    <t>Nasadzenia</t>
  </si>
  <si>
    <t>Orbitrek</t>
  </si>
  <si>
    <t>Wioślarz</t>
  </si>
  <si>
    <t>Podciąg nóg</t>
  </si>
  <si>
    <t>Drabinka</t>
  </si>
  <si>
    <t>Duża wieża z trapem</t>
  </si>
  <si>
    <t>Most linowy</t>
  </si>
  <si>
    <t>Stolik do gry w szachy/chińczyk</t>
  </si>
  <si>
    <t>Narciarz</t>
  </si>
  <si>
    <t>Wyrównanie nawierzchni</t>
  </si>
  <si>
    <r>
      <t>m</t>
    </r>
    <r>
      <rPr>
        <vertAlign val="superscript"/>
        <sz val="11"/>
        <rFont val="Arial"/>
        <family val="2"/>
        <charset val="238"/>
      </rPr>
      <t>2</t>
    </r>
  </si>
  <si>
    <t>X</t>
  </si>
  <si>
    <t>……………….………………………………………………..</t>
  </si>
  <si>
    <t>Podatek VAT</t>
  </si>
  <si>
    <t>podpis osoby lub osób uprawnionych                                                           do reprezentowania wykonawcy</t>
  </si>
  <si>
    <t>Huśtawka podwójna z bocianim gniazdem</t>
  </si>
  <si>
    <t>RRG.271.8.2019</t>
  </si>
  <si>
    <t>Zestaw sprawnościowy</t>
  </si>
  <si>
    <t>Ogrodzenie siłowni zewnętrznej H=1,5 m</t>
  </si>
  <si>
    <t>Ogrodzenie placu zabaw H=1,5 m</t>
  </si>
  <si>
    <t>Ogrodzenie placu zabaw H=1,0 m</t>
  </si>
  <si>
    <t>RRG.271.9.2019</t>
  </si>
  <si>
    <t>Załącznik Nr  1.1. do SIWZ</t>
  </si>
  <si>
    <t>Załącznik Nr 1.2. do SIWZ</t>
  </si>
  <si>
    <t>Załącznik Nr  1.3. do SIWZ</t>
  </si>
  <si>
    <t xml:space="preserve"> Formularz cenowy                                                                                                                                          Budowa Otwarej Strefy Aktywności w miejscowości Koziebrody</t>
  </si>
  <si>
    <t>Załącznik Nr 1.4. do SIWZ</t>
  </si>
  <si>
    <t xml:space="preserve"> Formularz cenowy                                                                                                                                          Budowa Otwarej Strefy Aktywności w miejscowości Kraszewo - Czubaki</t>
  </si>
  <si>
    <t>Formularz cenowy                                                                                                                                             Budowa Otwartej Strefy Aktywności w miejscowości Nowe Gralewo</t>
  </si>
  <si>
    <t>Formularz cenowy                                                                                                                                                            Budowa Otwartej Strefy Aktywności w miejscowości Unieck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</si>
</sst>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3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2" fontId="25" fillId="0" borderId="0" xfId="0" applyNumberFormat="1" applyFont="1" applyAlignment="1">
      <alignment horizontal="left" vertical="center" wrapText="1"/>
    </xf>
    <xf numFmtId="165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65" fontId="23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left" vertical="center" wrapText="1"/>
    </xf>
    <xf numFmtId="2" fontId="2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2" fontId="28" fillId="0" borderId="0" xfId="0" applyNumberFormat="1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 wrapText="1"/>
    </xf>
    <xf numFmtId="165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 horizontal="left" vertical="center" wrapText="1"/>
    </xf>
    <xf numFmtId="165" fontId="29" fillId="0" borderId="0" xfId="0" applyNumberFormat="1" applyFont="1" applyAlignment="1">
      <alignment horizontal="left" vertical="center" wrapText="1"/>
    </xf>
    <xf numFmtId="165" fontId="29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5" fontId="30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wrapText="1"/>
    </xf>
    <xf numFmtId="0" fontId="33" fillId="0" borderId="10" xfId="0" applyFont="1" applyBorder="1" applyAlignment="1">
      <alignment horizontal="right" vertical="center" wrapText="1"/>
    </xf>
    <xf numFmtId="0" fontId="34" fillId="0" borderId="10" xfId="0" applyFont="1" applyBorder="1" applyAlignment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2" fontId="34" fillId="0" borderId="10" xfId="0" applyNumberFormat="1" applyFont="1" applyBorder="1" applyAlignment="1">
      <alignment horizontal="right" vertical="center" wrapText="1"/>
    </xf>
    <xf numFmtId="2" fontId="34" fillId="0" borderId="10" xfId="0" applyNumberFormat="1" applyFont="1" applyBorder="1" applyAlignment="1">
      <alignment vertical="center" wrapText="1"/>
    </xf>
    <xf numFmtId="165" fontId="34" fillId="0" borderId="10" xfId="0" applyNumberFormat="1" applyFont="1" applyBorder="1" applyAlignment="1">
      <alignment horizontal="right" vertical="center"/>
    </xf>
    <xf numFmtId="2" fontId="34" fillId="0" borderId="10" xfId="0" applyNumberFormat="1" applyFont="1" applyBorder="1" applyAlignment="1">
      <alignment horizontal="left" vertical="center" wrapText="1"/>
    </xf>
    <xf numFmtId="165" fontId="34" fillId="0" borderId="10" xfId="0" applyNumberFormat="1" applyFont="1" applyBorder="1" applyAlignment="1">
      <alignment horizontal="right" vertical="center" wrapText="1"/>
    </xf>
    <xf numFmtId="2" fontId="34" fillId="0" borderId="10" xfId="0" applyNumberFormat="1" applyFont="1" applyBorder="1" applyAlignment="1">
      <alignment horizontal="left" vertical="center"/>
    </xf>
    <xf numFmtId="165" fontId="34" fillId="0" borderId="10" xfId="0" applyNumberFormat="1" applyFont="1" applyBorder="1" applyAlignment="1">
      <alignment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2" fontId="34" fillId="0" borderId="10" xfId="0" applyNumberFormat="1" applyFont="1" applyFill="1" applyBorder="1" applyAlignment="1">
      <alignment vertical="center" wrapText="1"/>
    </xf>
    <xf numFmtId="165" fontId="34" fillId="0" borderId="10" xfId="0" applyNumberFormat="1" applyFont="1" applyFill="1" applyBorder="1" applyAlignment="1">
      <alignment vertical="center" wrapText="1"/>
    </xf>
    <xf numFmtId="0" fontId="33" fillId="0" borderId="11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3" fillId="24" borderId="14" xfId="0" applyFont="1" applyFill="1" applyBorder="1" applyAlignment="1">
      <alignment horizontal="center" vertical="center"/>
    </xf>
    <xf numFmtId="165" fontId="33" fillId="24" borderId="13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165" fontId="34" fillId="0" borderId="16" xfId="0" applyNumberFormat="1" applyFont="1" applyBorder="1" applyAlignment="1">
      <alignment horizontal="right" vertical="center"/>
    </xf>
    <xf numFmtId="165" fontId="33" fillId="24" borderId="13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165" fontId="24" fillId="24" borderId="13" xfId="0" applyNumberFormat="1" applyFont="1" applyFill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65" fontId="24" fillId="24" borderId="13" xfId="0" applyNumberFormat="1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center" vertical="center" wrapText="1"/>
    </xf>
    <xf numFmtId="165" fontId="34" fillId="0" borderId="16" xfId="0" applyNumberFormat="1" applyFont="1" applyBorder="1" applyAlignment="1">
      <alignment horizontal="right" vertical="center" wrapText="1"/>
    </xf>
    <xf numFmtId="0" fontId="34" fillId="0" borderId="16" xfId="0" applyFont="1" applyBorder="1" applyAlignment="1">
      <alignment horizontal="right" vertical="center" wrapText="1"/>
    </xf>
    <xf numFmtId="2" fontId="34" fillId="0" borderId="16" xfId="0" applyNumberFormat="1" applyFont="1" applyBorder="1" applyAlignment="1">
      <alignment horizontal="left" vertical="center" wrapText="1"/>
    </xf>
    <xf numFmtId="2" fontId="34" fillId="0" borderId="16" xfId="0" applyNumberFormat="1" applyFont="1" applyBorder="1" applyAlignment="1">
      <alignment horizontal="right" vertical="center" wrapText="1"/>
    </xf>
    <xf numFmtId="2" fontId="34" fillId="0" borderId="16" xfId="0" applyNumberFormat="1" applyFont="1" applyBorder="1" applyAlignment="1">
      <alignment vertical="center" wrapText="1"/>
    </xf>
    <xf numFmtId="165" fontId="34" fillId="0" borderId="16" xfId="0" applyNumberFormat="1" applyFont="1" applyBorder="1" applyAlignment="1">
      <alignment vertical="center" wrapText="1"/>
    </xf>
    <xf numFmtId="0" fontId="38" fillId="0" borderId="0" xfId="0" applyFont="1" applyAlignment="1">
      <alignment horizontal="right" wrapText="1"/>
    </xf>
    <xf numFmtId="2" fontId="36" fillId="0" borderId="10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2" fontId="33" fillId="0" borderId="11" xfId="0" applyNumberFormat="1" applyFont="1" applyBorder="1" applyAlignment="1">
      <alignment horizontal="left" vertical="center" wrapText="1"/>
    </xf>
    <xf numFmtId="2" fontId="33" fillId="0" borderId="15" xfId="0" applyNumberFormat="1" applyFont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3" fillId="0" borderId="15" xfId="0" applyNumberFormat="1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 wrapText="1"/>
    </xf>
  </cellXfs>
  <cellStyles count="63">
    <cellStyle name="20% — akcent 1 2" xfId="8" xr:uid="{00000000-0005-0000-0000-000000000000}"/>
    <cellStyle name="20% — akcent 2 2" xfId="9" xr:uid="{00000000-0005-0000-0000-000001000000}"/>
    <cellStyle name="20% — akcent 3 2" xfId="10" xr:uid="{00000000-0005-0000-0000-000002000000}"/>
    <cellStyle name="20% — akcent 4 2" xfId="11" xr:uid="{00000000-0005-0000-0000-000003000000}"/>
    <cellStyle name="20% — akcent 5 2" xfId="12" xr:uid="{00000000-0005-0000-0000-000004000000}"/>
    <cellStyle name="20% — akcent 6 2" xfId="13" xr:uid="{00000000-0005-0000-0000-000005000000}"/>
    <cellStyle name="40% — akcent 1 2" xfId="14" xr:uid="{00000000-0005-0000-0000-000006000000}"/>
    <cellStyle name="40% — akcent 2 2" xfId="15" xr:uid="{00000000-0005-0000-0000-000007000000}"/>
    <cellStyle name="40% — akcent 3 2" xfId="16" xr:uid="{00000000-0005-0000-0000-000008000000}"/>
    <cellStyle name="40% — akcent 4 2" xfId="17" xr:uid="{00000000-0005-0000-0000-000009000000}"/>
    <cellStyle name="40% — akcent 5 2" xfId="18" xr:uid="{00000000-0005-0000-0000-00000A000000}"/>
    <cellStyle name="40% — akcent 6 2" xfId="19" xr:uid="{00000000-0005-0000-0000-00000B000000}"/>
    <cellStyle name="60% — akcent 1 2" xfId="20" xr:uid="{00000000-0005-0000-0000-00000C000000}"/>
    <cellStyle name="60% — akcent 2 2" xfId="21" xr:uid="{00000000-0005-0000-0000-00000D000000}"/>
    <cellStyle name="60% — akcent 3 2" xfId="22" xr:uid="{00000000-0005-0000-0000-00000E000000}"/>
    <cellStyle name="60% — akcent 4 2" xfId="23" xr:uid="{00000000-0005-0000-0000-00000F000000}"/>
    <cellStyle name="60% — akcent 5 2" xfId="24" xr:uid="{00000000-0005-0000-0000-000010000000}"/>
    <cellStyle name="60% — akcent 6 2" xfId="25" xr:uid="{00000000-0005-0000-0000-000011000000}"/>
    <cellStyle name="Akcent 1 2" xfId="26" xr:uid="{00000000-0005-0000-0000-000012000000}"/>
    <cellStyle name="Akcent 2 2" xfId="27" xr:uid="{00000000-0005-0000-0000-000013000000}"/>
    <cellStyle name="Akcent 3 2" xfId="28" xr:uid="{00000000-0005-0000-0000-000014000000}"/>
    <cellStyle name="Akcent 4 2" xfId="29" xr:uid="{00000000-0005-0000-0000-000015000000}"/>
    <cellStyle name="Akcent 5 2" xfId="30" xr:uid="{00000000-0005-0000-0000-000016000000}"/>
    <cellStyle name="Akcent 6 2" xfId="31" xr:uid="{00000000-0005-0000-0000-000017000000}"/>
    <cellStyle name="Dane wejściowe 2" xfId="32" xr:uid="{00000000-0005-0000-0000-000018000000}"/>
    <cellStyle name="Dane wyjściowe 2" xfId="33" xr:uid="{00000000-0005-0000-0000-000019000000}"/>
    <cellStyle name="Dobry 2" xfId="34" xr:uid="{00000000-0005-0000-0000-00001A000000}"/>
    <cellStyle name="Dziesiętny 2" xfId="3" xr:uid="{00000000-0005-0000-0000-00001B000000}"/>
    <cellStyle name="Dziesiętny 2 2" xfId="50" xr:uid="{00000000-0005-0000-0000-00001C000000}"/>
    <cellStyle name="Dziesiętny 3" xfId="53" xr:uid="{00000000-0005-0000-0000-00001D000000}"/>
    <cellStyle name="Komórka połączona 2" xfId="35" xr:uid="{00000000-0005-0000-0000-00001E000000}"/>
    <cellStyle name="Komórka zaznaczona 2" xfId="36" xr:uid="{00000000-0005-0000-0000-00001F000000}"/>
    <cellStyle name="Nagłówek 1 2" xfId="37" xr:uid="{00000000-0005-0000-0000-000020000000}"/>
    <cellStyle name="Nagłówek 2 2" xfId="38" xr:uid="{00000000-0005-0000-0000-000021000000}"/>
    <cellStyle name="Nagłówek 3 2" xfId="39" xr:uid="{00000000-0005-0000-0000-000022000000}"/>
    <cellStyle name="Nagłówek 4 2" xfId="40" xr:uid="{00000000-0005-0000-0000-000023000000}"/>
    <cellStyle name="Neutralny 2" xfId="41" xr:uid="{00000000-0005-0000-0000-000024000000}"/>
    <cellStyle name="Normalny" xfId="0" builtinId="0"/>
    <cellStyle name="Normalny 2" xfId="1" xr:uid="{00000000-0005-0000-0000-000026000000}"/>
    <cellStyle name="Normalny 2 2" xfId="4" xr:uid="{00000000-0005-0000-0000-000027000000}"/>
    <cellStyle name="Normalny 2 2 2" xfId="61" xr:uid="{00000000-0005-0000-0000-000028000000}"/>
    <cellStyle name="Normalny 2 3" xfId="51" xr:uid="{00000000-0005-0000-0000-000029000000}"/>
    <cellStyle name="Normalny 2 3 2" xfId="56" xr:uid="{00000000-0005-0000-0000-00002A000000}"/>
    <cellStyle name="Normalny 3" xfId="2" xr:uid="{00000000-0005-0000-0000-00002B000000}"/>
    <cellStyle name="Normalny 3 2" xfId="59" xr:uid="{00000000-0005-0000-0000-00002C000000}"/>
    <cellStyle name="Normalny 3 3" xfId="60" xr:uid="{00000000-0005-0000-0000-00002D000000}"/>
    <cellStyle name="Normalny 3 4" xfId="42" xr:uid="{00000000-0005-0000-0000-00002E000000}"/>
    <cellStyle name="Normalny 4" xfId="7" xr:uid="{00000000-0005-0000-0000-00002F000000}"/>
    <cellStyle name="Normalny 5" xfId="55" xr:uid="{00000000-0005-0000-0000-000030000000}"/>
    <cellStyle name="Normalny 5 2" xfId="58" xr:uid="{00000000-0005-0000-0000-000031000000}"/>
    <cellStyle name="Normalny 6" xfId="57" xr:uid="{00000000-0005-0000-0000-000032000000}"/>
    <cellStyle name="Obliczenia 2" xfId="43" xr:uid="{00000000-0005-0000-0000-000033000000}"/>
    <cellStyle name="Procentowy 2" xfId="5" xr:uid="{00000000-0005-0000-0000-000034000000}"/>
    <cellStyle name="Procentowy 3" xfId="6" xr:uid="{00000000-0005-0000-0000-000035000000}"/>
    <cellStyle name="Procentowy 4" xfId="52" xr:uid="{00000000-0005-0000-0000-000036000000}"/>
    <cellStyle name="Procentowy 5" xfId="54" xr:uid="{00000000-0005-0000-0000-000037000000}"/>
    <cellStyle name="Suma 2" xfId="44" xr:uid="{00000000-0005-0000-0000-000038000000}"/>
    <cellStyle name="Tekst objaśnienia 2" xfId="45" xr:uid="{00000000-0005-0000-0000-000039000000}"/>
    <cellStyle name="Tekst ostrzeżenia 2" xfId="46" xr:uid="{00000000-0005-0000-0000-00003A000000}"/>
    <cellStyle name="Tytuł 2" xfId="47" xr:uid="{00000000-0005-0000-0000-00003B000000}"/>
    <cellStyle name="Uwaga 2" xfId="48" xr:uid="{00000000-0005-0000-0000-00003C000000}"/>
    <cellStyle name="Walutowy 2" xfId="62" xr:uid="{00000000-0005-0000-0000-00003D000000}"/>
    <cellStyle name="Zły 2" xfId="49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 refreshError="1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view="pageBreakPreview" zoomScaleNormal="140" zoomScaleSheetLayoutView="100" workbookViewId="0">
      <selection activeCell="A4" sqref="A4:H4"/>
    </sheetView>
  </sheetViews>
  <sheetFormatPr defaultColWidth="9.109375" defaultRowHeight="13.2"/>
  <cols>
    <col min="1" max="1" width="5" style="1" customWidth="1"/>
    <col min="2" max="2" width="40.33203125" style="8" customWidth="1"/>
    <col min="3" max="3" width="7.5546875" style="6" customWidth="1"/>
    <col min="4" max="4" width="11.33203125" style="7" customWidth="1"/>
    <col min="5" max="5" width="12.6640625" style="7" customWidth="1"/>
    <col min="6" max="7" width="12.88671875" style="6" customWidth="1"/>
    <col min="8" max="8" width="12.5546875" style="6" customWidth="1"/>
    <col min="9" max="9" width="14.88671875" style="5" customWidth="1"/>
    <col min="10" max="10" width="13.44140625" style="4" bestFit="1" customWidth="1"/>
    <col min="11" max="11" width="12.5546875" style="3" customWidth="1"/>
    <col min="12" max="16384" width="9.109375" style="2"/>
  </cols>
  <sheetData>
    <row r="1" spans="1:11" ht="15.75" customHeight="1">
      <c r="A1" s="25"/>
      <c r="B1" s="25"/>
      <c r="C1" s="25"/>
      <c r="D1" s="25"/>
      <c r="E1" s="80" t="s">
        <v>74</v>
      </c>
      <c r="F1" s="80"/>
      <c r="G1" s="80"/>
      <c r="H1" s="80"/>
      <c r="I1" s="39"/>
    </row>
    <row r="2" spans="1:11" ht="15.75" customHeight="1">
      <c r="A2" s="24"/>
      <c r="B2" s="38"/>
      <c r="C2" s="24"/>
      <c r="D2" s="25"/>
      <c r="E2" s="80" t="s">
        <v>73</v>
      </c>
      <c r="F2" s="80"/>
      <c r="G2" s="80"/>
      <c r="H2" s="80"/>
      <c r="I2" s="39"/>
    </row>
    <row r="3" spans="1:11" ht="15.75" customHeight="1">
      <c r="A3" s="24"/>
      <c r="B3" s="38"/>
      <c r="C3" s="24"/>
      <c r="D3" s="25"/>
      <c r="E3" s="40"/>
      <c r="F3" s="40"/>
      <c r="G3" s="40"/>
      <c r="H3" s="40"/>
      <c r="I3" s="39"/>
    </row>
    <row r="4" spans="1:11" ht="34.5" customHeight="1">
      <c r="A4" s="88" t="s">
        <v>77</v>
      </c>
      <c r="B4" s="89"/>
      <c r="C4" s="89"/>
      <c r="D4" s="89"/>
      <c r="E4" s="89"/>
      <c r="F4" s="89"/>
      <c r="G4" s="89"/>
      <c r="H4" s="89"/>
      <c r="I4" s="16"/>
    </row>
    <row r="5" spans="1:11" s="21" customFormat="1" ht="26.25" customHeight="1">
      <c r="A5" s="58" t="s">
        <v>0</v>
      </c>
      <c r="B5" s="59" t="s">
        <v>1</v>
      </c>
      <c r="C5" s="59" t="s">
        <v>38</v>
      </c>
      <c r="D5" s="59" t="s">
        <v>37</v>
      </c>
      <c r="E5" s="59" t="s">
        <v>36</v>
      </c>
      <c r="F5" s="59" t="s">
        <v>2</v>
      </c>
      <c r="G5" s="60" t="s">
        <v>65</v>
      </c>
      <c r="H5" s="58" t="s">
        <v>3</v>
      </c>
      <c r="I5" s="23"/>
      <c r="J5" s="22"/>
      <c r="K5" s="22"/>
    </row>
    <row r="6" spans="1:11" s="8" customFormat="1" ht="28.5" customHeight="1">
      <c r="A6" s="41" t="s">
        <v>35</v>
      </c>
      <c r="B6" s="81" t="s">
        <v>34</v>
      </c>
      <c r="C6" s="82"/>
      <c r="D6" s="82"/>
      <c r="E6" s="82"/>
      <c r="F6" s="82"/>
      <c r="G6" s="82"/>
      <c r="H6" s="82"/>
      <c r="I6" s="16"/>
      <c r="J6" s="15"/>
      <c r="K6" s="14"/>
    </row>
    <row r="7" spans="1:11" s="8" customFormat="1" ht="18.75" customHeight="1">
      <c r="A7" s="42">
        <v>1</v>
      </c>
      <c r="B7" s="43" t="s">
        <v>42</v>
      </c>
      <c r="C7" s="44" t="s">
        <v>7</v>
      </c>
      <c r="D7" s="45">
        <v>1</v>
      </c>
      <c r="E7" s="46"/>
      <c r="F7" s="46">
        <f>ROUND(D7*E7,2)</f>
        <v>0</v>
      </c>
      <c r="G7" s="61">
        <f>ROUND(F7*0.23,2)</f>
        <v>0</v>
      </c>
      <c r="H7" s="46">
        <f>F7+G7</f>
        <v>0</v>
      </c>
      <c r="I7" s="16"/>
      <c r="J7" s="15"/>
      <c r="K7" s="14"/>
    </row>
    <row r="8" spans="1:11" s="8" customFormat="1" ht="18.75" customHeight="1">
      <c r="A8" s="42">
        <v>2</v>
      </c>
      <c r="B8" s="47" t="s">
        <v>43</v>
      </c>
      <c r="C8" s="44" t="s">
        <v>7</v>
      </c>
      <c r="D8" s="45">
        <v>1</v>
      </c>
      <c r="E8" s="46"/>
      <c r="F8" s="46">
        <f t="shared" ref="F8:F11" si="0">ROUND(D8*E8,2)</f>
        <v>0</v>
      </c>
      <c r="G8" s="61">
        <f t="shared" ref="G8:G34" si="1">ROUND(F8*0.23,2)</f>
        <v>0</v>
      </c>
      <c r="H8" s="46">
        <f t="shared" ref="H8:H12" si="2">F8+G8</f>
        <v>0</v>
      </c>
      <c r="I8" s="16"/>
      <c r="J8" s="15"/>
      <c r="K8" s="14"/>
    </row>
    <row r="9" spans="1:11" s="8" customFormat="1" ht="18.75" customHeight="1">
      <c r="A9" s="42">
        <v>3</v>
      </c>
      <c r="B9" s="47" t="s">
        <v>44</v>
      </c>
      <c r="C9" s="44" t="s">
        <v>7</v>
      </c>
      <c r="D9" s="45">
        <v>1</v>
      </c>
      <c r="E9" s="46"/>
      <c r="F9" s="46">
        <f t="shared" si="0"/>
        <v>0</v>
      </c>
      <c r="G9" s="61">
        <f t="shared" si="1"/>
        <v>0</v>
      </c>
      <c r="H9" s="46">
        <f t="shared" si="2"/>
        <v>0</v>
      </c>
      <c r="I9" s="16"/>
      <c r="J9" s="15"/>
      <c r="K9" s="14"/>
    </row>
    <row r="10" spans="1:11" s="8" customFormat="1" ht="18.75" customHeight="1">
      <c r="A10" s="42">
        <v>4</v>
      </c>
      <c r="B10" s="47" t="s">
        <v>45</v>
      </c>
      <c r="C10" s="44" t="s">
        <v>7</v>
      </c>
      <c r="D10" s="45">
        <v>1</v>
      </c>
      <c r="E10" s="46"/>
      <c r="F10" s="46">
        <f t="shared" si="0"/>
        <v>0</v>
      </c>
      <c r="G10" s="61">
        <f t="shared" si="1"/>
        <v>0</v>
      </c>
      <c r="H10" s="46">
        <f t="shared" si="2"/>
        <v>0</v>
      </c>
      <c r="I10" s="16"/>
      <c r="J10" s="19"/>
      <c r="K10" s="14"/>
    </row>
    <row r="11" spans="1:11" s="8" customFormat="1" ht="19.5" customHeight="1">
      <c r="A11" s="42">
        <v>5</v>
      </c>
      <c r="B11" s="47" t="s">
        <v>46</v>
      </c>
      <c r="C11" s="44" t="s">
        <v>7</v>
      </c>
      <c r="D11" s="45">
        <v>1</v>
      </c>
      <c r="E11" s="46"/>
      <c r="F11" s="46">
        <f t="shared" si="0"/>
        <v>0</v>
      </c>
      <c r="G11" s="61">
        <f t="shared" si="1"/>
        <v>0</v>
      </c>
      <c r="H11" s="46">
        <f t="shared" si="2"/>
        <v>0</v>
      </c>
      <c r="I11" s="16"/>
      <c r="J11" s="15"/>
      <c r="K11" s="14"/>
    </row>
    <row r="12" spans="1:11" s="8" customFormat="1" ht="19.5" customHeight="1">
      <c r="A12" s="42">
        <v>6</v>
      </c>
      <c r="B12" s="47" t="s">
        <v>47</v>
      </c>
      <c r="C12" s="44" t="s">
        <v>7</v>
      </c>
      <c r="D12" s="45">
        <v>1</v>
      </c>
      <c r="E12" s="46"/>
      <c r="F12" s="46">
        <f>ROUND(D12*E12,2)</f>
        <v>0</v>
      </c>
      <c r="G12" s="61">
        <f t="shared" si="1"/>
        <v>0</v>
      </c>
      <c r="H12" s="46">
        <f t="shared" si="2"/>
        <v>0</v>
      </c>
      <c r="I12" s="16"/>
      <c r="J12" s="15"/>
      <c r="K12" s="14"/>
    </row>
    <row r="13" spans="1:11" s="8" customFormat="1" ht="31.5" customHeight="1">
      <c r="A13" s="41" t="s">
        <v>27</v>
      </c>
      <c r="B13" s="81" t="s">
        <v>26</v>
      </c>
      <c r="C13" s="82"/>
      <c r="D13" s="82"/>
      <c r="E13" s="82"/>
      <c r="F13" s="82"/>
      <c r="G13" s="82"/>
      <c r="H13" s="82"/>
      <c r="I13" s="16"/>
      <c r="J13" s="15"/>
      <c r="K13" s="14"/>
    </row>
    <row r="14" spans="1:11" s="29" customFormat="1" ht="17.25" customHeight="1">
      <c r="A14" s="42">
        <v>1</v>
      </c>
      <c r="B14" s="47" t="s">
        <v>69</v>
      </c>
      <c r="C14" s="44" t="s">
        <v>7</v>
      </c>
      <c r="D14" s="44">
        <v>1</v>
      </c>
      <c r="E14" s="46"/>
      <c r="F14" s="46">
        <f>ROUND(D14*E14,2)</f>
        <v>0</v>
      </c>
      <c r="G14" s="61">
        <f t="shared" si="1"/>
        <v>0</v>
      </c>
      <c r="H14" s="46">
        <f>F14+G14</f>
        <v>0</v>
      </c>
      <c r="I14" s="26"/>
      <c r="J14" s="27"/>
      <c r="K14" s="28"/>
    </row>
    <row r="15" spans="1:11" s="29" customFormat="1" ht="21.75" customHeight="1">
      <c r="A15" s="42">
        <v>2</v>
      </c>
      <c r="B15" s="47" t="s">
        <v>67</v>
      </c>
      <c r="C15" s="44" t="s">
        <v>7</v>
      </c>
      <c r="D15" s="44">
        <v>1</v>
      </c>
      <c r="E15" s="46"/>
      <c r="F15" s="46">
        <f t="shared" ref="F15:F16" si="3">ROUND(D15*E15,2)</f>
        <v>0</v>
      </c>
      <c r="G15" s="61">
        <f t="shared" si="1"/>
        <v>0</v>
      </c>
      <c r="H15" s="46">
        <f t="shared" ref="H15:H16" si="4">F15+G15</f>
        <v>0</v>
      </c>
      <c r="I15" s="26"/>
      <c r="J15" s="27"/>
      <c r="K15" s="28"/>
    </row>
    <row r="16" spans="1:11" s="29" customFormat="1" ht="18.75" customHeight="1">
      <c r="A16" s="42">
        <v>3</v>
      </c>
      <c r="B16" s="47" t="s">
        <v>48</v>
      </c>
      <c r="C16" s="44" t="s">
        <v>7</v>
      </c>
      <c r="D16" s="44">
        <v>1</v>
      </c>
      <c r="E16" s="46"/>
      <c r="F16" s="46">
        <f t="shared" si="3"/>
        <v>0</v>
      </c>
      <c r="G16" s="61">
        <f t="shared" si="1"/>
        <v>0</v>
      </c>
      <c r="H16" s="46">
        <f t="shared" si="4"/>
        <v>0</v>
      </c>
      <c r="I16" s="26"/>
      <c r="J16" s="27"/>
      <c r="K16" s="28"/>
    </row>
    <row r="17" spans="1:11" s="8" customFormat="1" ht="29.25" customHeight="1">
      <c r="A17" s="41" t="s">
        <v>22</v>
      </c>
      <c r="B17" s="81" t="s">
        <v>21</v>
      </c>
      <c r="C17" s="82"/>
      <c r="D17" s="82"/>
      <c r="E17" s="82"/>
      <c r="F17" s="82"/>
      <c r="G17" s="82"/>
      <c r="H17" s="82"/>
      <c r="I17" s="16"/>
      <c r="J17" s="15"/>
      <c r="K17" s="14"/>
    </row>
    <row r="18" spans="1:11" s="8" customFormat="1" ht="20.25" customHeight="1">
      <c r="A18" s="42">
        <v>1</v>
      </c>
      <c r="B18" s="47" t="s">
        <v>20</v>
      </c>
      <c r="C18" s="44" t="s">
        <v>7</v>
      </c>
      <c r="D18" s="44">
        <v>5</v>
      </c>
      <c r="E18" s="48"/>
      <c r="F18" s="46">
        <f>ROUND(D18*E18,2)</f>
        <v>0</v>
      </c>
      <c r="G18" s="61">
        <f t="shared" si="1"/>
        <v>0</v>
      </c>
      <c r="H18" s="46">
        <f t="shared" ref="H18:H34" si="5">F18+G18</f>
        <v>0</v>
      </c>
      <c r="I18" s="16"/>
      <c r="J18" s="15"/>
      <c r="K18" s="14"/>
    </row>
    <row r="19" spans="1:11" s="8" customFormat="1" ht="19.5" customHeight="1">
      <c r="A19" s="42">
        <v>2</v>
      </c>
      <c r="B19" s="47" t="s">
        <v>19</v>
      </c>
      <c r="C19" s="44" t="s">
        <v>7</v>
      </c>
      <c r="D19" s="44">
        <v>1</v>
      </c>
      <c r="E19" s="48"/>
      <c r="F19" s="46">
        <f t="shared" ref="F19:F24" si="6">ROUND(D19*E19,2)</f>
        <v>0</v>
      </c>
      <c r="G19" s="61">
        <f t="shared" si="1"/>
        <v>0</v>
      </c>
      <c r="H19" s="46">
        <f t="shared" si="5"/>
        <v>0</v>
      </c>
      <c r="I19" s="16"/>
      <c r="J19" s="15"/>
      <c r="K19" s="14"/>
    </row>
    <row r="20" spans="1:11" s="8" customFormat="1" ht="19.5" customHeight="1">
      <c r="A20" s="42">
        <v>3</v>
      </c>
      <c r="B20" s="49" t="s">
        <v>18</v>
      </c>
      <c r="C20" s="44" t="s">
        <v>7</v>
      </c>
      <c r="D20" s="44">
        <v>1</v>
      </c>
      <c r="E20" s="48"/>
      <c r="F20" s="46">
        <f t="shared" si="6"/>
        <v>0</v>
      </c>
      <c r="G20" s="61">
        <f t="shared" si="1"/>
        <v>0</v>
      </c>
      <c r="H20" s="46">
        <f t="shared" si="5"/>
        <v>0</v>
      </c>
      <c r="I20" s="16"/>
      <c r="J20" s="15"/>
      <c r="K20" s="14"/>
    </row>
    <row r="21" spans="1:11" s="8" customFormat="1" ht="20.25" customHeight="1">
      <c r="A21" s="42">
        <v>4</v>
      </c>
      <c r="B21" s="47" t="s">
        <v>17</v>
      </c>
      <c r="C21" s="44" t="s">
        <v>7</v>
      </c>
      <c r="D21" s="45">
        <v>1</v>
      </c>
      <c r="E21" s="50"/>
      <c r="F21" s="46">
        <f t="shared" si="6"/>
        <v>0</v>
      </c>
      <c r="G21" s="61">
        <f t="shared" si="1"/>
        <v>0</v>
      </c>
      <c r="H21" s="46">
        <f t="shared" si="5"/>
        <v>0</v>
      </c>
      <c r="I21" s="16"/>
      <c r="J21" s="15"/>
      <c r="K21" s="14"/>
    </row>
    <row r="22" spans="1:11" s="8" customFormat="1" ht="17.25" customHeight="1">
      <c r="A22" s="42">
        <v>5</v>
      </c>
      <c r="B22" s="47" t="s">
        <v>39</v>
      </c>
      <c r="C22" s="44" t="s">
        <v>7</v>
      </c>
      <c r="D22" s="45">
        <v>1</v>
      </c>
      <c r="E22" s="50"/>
      <c r="F22" s="46">
        <f t="shared" si="6"/>
        <v>0</v>
      </c>
      <c r="G22" s="61">
        <f t="shared" si="1"/>
        <v>0</v>
      </c>
      <c r="H22" s="46">
        <f t="shared" si="5"/>
        <v>0</v>
      </c>
      <c r="I22" s="16"/>
      <c r="J22" s="15"/>
      <c r="K22" s="14"/>
    </row>
    <row r="23" spans="1:11" s="8" customFormat="1" ht="17.25" customHeight="1">
      <c r="A23" s="42">
        <v>6</v>
      </c>
      <c r="B23" s="47" t="s">
        <v>40</v>
      </c>
      <c r="C23" s="44" t="s">
        <v>7</v>
      </c>
      <c r="D23" s="45">
        <v>1</v>
      </c>
      <c r="E23" s="50"/>
      <c r="F23" s="46">
        <f t="shared" si="6"/>
        <v>0</v>
      </c>
      <c r="G23" s="61">
        <f t="shared" si="1"/>
        <v>0</v>
      </c>
      <c r="H23" s="46">
        <f t="shared" si="5"/>
        <v>0</v>
      </c>
      <c r="I23" s="16"/>
      <c r="J23" s="15"/>
      <c r="K23" s="14"/>
    </row>
    <row r="24" spans="1:11" s="8" customFormat="1" ht="18.75" customHeight="1">
      <c r="A24" s="42">
        <v>7</v>
      </c>
      <c r="B24" s="47" t="s">
        <v>41</v>
      </c>
      <c r="C24" s="44" t="s">
        <v>7</v>
      </c>
      <c r="D24" s="45">
        <v>3</v>
      </c>
      <c r="E24" s="50"/>
      <c r="F24" s="46">
        <f t="shared" si="6"/>
        <v>0</v>
      </c>
      <c r="G24" s="61">
        <f t="shared" si="1"/>
        <v>0</v>
      </c>
      <c r="H24" s="46">
        <f t="shared" si="5"/>
        <v>0</v>
      </c>
      <c r="I24" s="16"/>
      <c r="J24" s="15"/>
      <c r="K24" s="14"/>
    </row>
    <row r="25" spans="1:11" s="17" customFormat="1" ht="31.5" customHeight="1">
      <c r="A25" s="41" t="s">
        <v>16</v>
      </c>
      <c r="B25" s="81" t="s">
        <v>15</v>
      </c>
      <c r="C25" s="82"/>
      <c r="D25" s="82"/>
      <c r="E25" s="82"/>
      <c r="F25" s="82"/>
      <c r="G25" s="82"/>
      <c r="H25" s="82"/>
      <c r="I25" s="20"/>
      <c r="J25" s="19"/>
      <c r="K25" s="18"/>
    </row>
    <row r="26" spans="1:11" s="8" customFormat="1" ht="18.75" customHeight="1">
      <c r="A26" s="42">
        <v>1</v>
      </c>
      <c r="B26" s="47" t="s">
        <v>71</v>
      </c>
      <c r="C26" s="44" t="s">
        <v>9</v>
      </c>
      <c r="D26" s="45">
        <v>58.65</v>
      </c>
      <c r="E26" s="50"/>
      <c r="F26" s="46">
        <f>ROUND(D26*E26,2)</f>
        <v>0</v>
      </c>
      <c r="G26" s="61">
        <f>ROUND(F26*0.23,2)</f>
        <v>0</v>
      </c>
      <c r="H26" s="46">
        <f t="shared" si="5"/>
        <v>0</v>
      </c>
      <c r="I26" s="16"/>
      <c r="J26" s="15"/>
      <c r="K26" s="14"/>
    </row>
    <row r="27" spans="1:11" s="8" customFormat="1" ht="21.75" customHeight="1">
      <c r="A27" s="42">
        <v>2</v>
      </c>
      <c r="B27" s="47" t="s">
        <v>72</v>
      </c>
      <c r="C27" s="44" t="s">
        <v>9</v>
      </c>
      <c r="D27" s="45">
        <v>12.75</v>
      </c>
      <c r="E27" s="50"/>
      <c r="F27" s="46">
        <f t="shared" ref="F27:F29" si="7">ROUND(D27*E27,2)</f>
        <v>0</v>
      </c>
      <c r="G27" s="61">
        <f t="shared" si="1"/>
        <v>0</v>
      </c>
      <c r="H27" s="46">
        <f t="shared" si="5"/>
        <v>0</v>
      </c>
      <c r="I27" s="16"/>
      <c r="J27" s="15"/>
      <c r="K27" s="14"/>
    </row>
    <row r="28" spans="1:11" s="8" customFormat="1" ht="19.5" customHeight="1">
      <c r="A28" s="42">
        <v>3</v>
      </c>
      <c r="B28" s="47" t="s">
        <v>13</v>
      </c>
      <c r="C28" s="44" t="s">
        <v>7</v>
      </c>
      <c r="D28" s="45">
        <v>1</v>
      </c>
      <c r="E28" s="50"/>
      <c r="F28" s="46">
        <f t="shared" si="7"/>
        <v>0</v>
      </c>
      <c r="G28" s="61">
        <f t="shared" si="1"/>
        <v>0</v>
      </c>
      <c r="H28" s="46">
        <f t="shared" si="5"/>
        <v>0</v>
      </c>
      <c r="I28" s="16"/>
      <c r="J28" s="15"/>
      <c r="K28" s="14"/>
    </row>
    <row r="29" spans="1:11" s="8" customFormat="1" ht="19.5" customHeight="1">
      <c r="A29" s="72">
        <v>4</v>
      </c>
      <c r="B29" s="73" t="s">
        <v>70</v>
      </c>
      <c r="C29" s="74" t="s">
        <v>9</v>
      </c>
      <c r="D29" s="75">
        <v>59.65</v>
      </c>
      <c r="E29" s="76"/>
      <c r="F29" s="46">
        <f t="shared" si="7"/>
        <v>0</v>
      </c>
      <c r="G29" s="61">
        <f t="shared" si="1"/>
        <v>0</v>
      </c>
      <c r="H29" s="46">
        <f t="shared" si="5"/>
        <v>0</v>
      </c>
      <c r="I29" s="16"/>
      <c r="J29" s="15"/>
      <c r="K29" s="14"/>
    </row>
    <row r="30" spans="1:11" s="8" customFormat="1" ht="30" customHeight="1">
      <c r="A30" s="41" t="s">
        <v>12</v>
      </c>
      <c r="B30" s="81" t="s">
        <v>11</v>
      </c>
      <c r="C30" s="82"/>
      <c r="D30" s="82"/>
      <c r="E30" s="82"/>
      <c r="F30" s="82"/>
      <c r="G30" s="82"/>
      <c r="H30" s="82"/>
      <c r="I30" s="16"/>
      <c r="J30" s="15"/>
      <c r="K30" s="14"/>
    </row>
    <row r="31" spans="1:11" s="8" customFormat="1" ht="18" customHeight="1">
      <c r="A31" s="42">
        <v>1</v>
      </c>
      <c r="B31" s="47" t="s">
        <v>49</v>
      </c>
      <c r="C31" s="44" t="s">
        <v>62</v>
      </c>
      <c r="D31" s="45">
        <v>103</v>
      </c>
      <c r="E31" s="50"/>
      <c r="F31" s="46">
        <f>ROUND(D31*E31,2)</f>
        <v>0</v>
      </c>
      <c r="G31" s="61">
        <f t="shared" si="1"/>
        <v>0</v>
      </c>
      <c r="H31" s="46">
        <f>F31+G31</f>
        <v>0</v>
      </c>
      <c r="I31" s="16"/>
      <c r="J31" s="15"/>
      <c r="K31" s="14"/>
    </row>
    <row r="32" spans="1:11" s="8" customFormat="1" ht="30.75" customHeight="1">
      <c r="A32" s="54" t="s">
        <v>8</v>
      </c>
      <c r="B32" s="87" t="s">
        <v>50</v>
      </c>
      <c r="C32" s="87"/>
      <c r="D32" s="87"/>
      <c r="E32" s="87"/>
      <c r="F32" s="87"/>
      <c r="G32" s="87"/>
      <c r="H32" s="87"/>
      <c r="I32" s="16"/>
      <c r="J32" s="15"/>
      <c r="K32" s="14"/>
    </row>
    <row r="33" spans="1:11" s="8" customFormat="1" ht="20.25" customHeight="1">
      <c r="A33" s="42">
        <v>1</v>
      </c>
      <c r="B33" s="51" t="s">
        <v>51</v>
      </c>
      <c r="C33" s="44" t="s">
        <v>62</v>
      </c>
      <c r="D33" s="52">
        <v>579</v>
      </c>
      <c r="E33" s="53"/>
      <c r="F33" s="46">
        <f>ROUND(D33*E33,2)</f>
        <v>0</v>
      </c>
      <c r="G33" s="61">
        <f t="shared" si="1"/>
        <v>0</v>
      </c>
      <c r="H33" s="46">
        <f t="shared" si="5"/>
        <v>0</v>
      </c>
      <c r="I33" s="16"/>
      <c r="J33" s="15"/>
      <c r="K33" s="14"/>
    </row>
    <row r="34" spans="1:11" s="8" customFormat="1" ht="20.25" customHeight="1">
      <c r="A34" s="42">
        <v>2</v>
      </c>
      <c r="B34" s="47" t="s">
        <v>52</v>
      </c>
      <c r="C34" s="44" t="s">
        <v>7</v>
      </c>
      <c r="D34" s="45">
        <v>10</v>
      </c>
      <c r="E34" s="50"/>
      <c r="F34" s="46">
        <f>ROUND(D34*E34,2)</f>
        <v>0</v>
      </c>
      <c r="G34" s="61">
        <f t="shared" si="1"/>
        <v>0</v>
      </c>
      <c r="H34" s="46">
        <f t="shared" si="5"/>
        <v>0</v>
      </c>
      <c r="I34" s="16"/>
      <c r="J34" s="15"/>
      <c r="K34" s="14"/>
    </row>
    <row r="35" spans="1:11" s="29" customFormat="1" ht="38.25" customHeight="1">
      <c r="A35" s="83" t="s">
        <v>4</v>
      </c>
      <c r="B35" s="84"/>
      <c r="C35" s="56" t="s">
        <v>63</v>
      </c>
      <c r="D35" s="56" t="s">
        <v>63</v>
      </c>
      <c r="E35" s="62" t="s">
        <v>63</v>
      </c>
      <c r="F35" s="57">
        <f>SUM(F6:F34)</f>
        <v>0</v>
      </c>
      <c r="G35" s="57">
        <f>SUM(G6:G34)</f>
        <v>0</v>
      </c>
      <c r="H35" s="57">
        <f>SUM(H7:H34)</f>
        <v>0</v>
      </c>
      <c r="I35" s="26"/>
      <c r="J35" s="27"/>
      <c r="K35" s="28"/>
    </row>
    <row r="36" spans="1:11" s="29" customFormat="1">
      <c r="A36" s="30"/>
      <c r="B36" s="13"/>
      <c r="C36" s="30"/>
      <c r="D36" s="31"/>
      <c r="E36" s="31"/>
      <c r="F36" s="32"/>
      <c r="G36" s="32"/>
      <c r="H36" s="32"/>
      <c r="I36" s="26"/>
      <c r="J36" s="27"/>
      <c r="K36" s="28"/>
    </row>
    <row r="37" spans="1:11">
      <c r="A37" s="12"/>
      <c r="B37" s="13"/>
      <c r="C37" s="12"/>
      <c r="D37" s="11"/>
      <c r="E37" s="11"/>
      <c r="F37" s="10"/>
      <c r="G37" s="10"/>
      <c r="H37" s="10"/>
      <c r="I37" s="9"/>
      <c r="J37" s="2"/>
      <c r="K37" s="2"/>
    </row>
    <row r="38" spans="1:11">
      <c r="A38" s="12"/>
      <c r="B38" s="13"/>
      <c r="C38" s="12"/>
      <c r="D38" s="11"/>
      <c r="E38" s="11"/>
      <c r="F38" s="10"/>
      <c r="G38" s="10"/>
      <c r="H38" s="10"/>
      <c r="I38" s="9"/>
      <c r="J38" s="2"/>
      <c r="K38" s="2"/>
    </row>
    <row r="42" spans="1:11">
      <c r="B42" s="8" t="s">
        <v>6</v>
      </c>
      <c r="D42" s="85" t="s">
        <v>64</v>
      </c>
      <c r="E42" s="85"/>
      <c r="F42" s="86"/>
      <c r="G42" s="86"/>
      <c r="H42" s="86"/>
      <c r="J42" s="2"/>
      <c r="K42" s="2"/>
    </row>
    <row r="43" spans="1:11" ht="27" customHeight="1">
      <c r="B43" s="55" t="s">
        <v>5</v>
      </c>
      <c r="D43" s="79" t="s">
        <v>66</v>
      </c>
      <c r="E43" s="79"/>
      <c r="F43" s="79"/>
      <c r="G43" s="79"/>
      <c r="H43" s="79"/>
      <c r="J43" s="2"/>
      <c r="K43" s="2"/>
    </row>
  </sheetData>
  <mergeCells count="12">
    <mergeCell ref="D43:H43"/>
    <mergeCell ref="E1:H1"/>
    <mergeCell ref="E2:H2"/>
    <mergeCell ref="B30:H30"/>
    <mergeCell ref="A35:B35"/>
    <mergeCell ref="D42:H42"/>
    <mergeCell ref="B32:H32"/>
    <mergeCell ref="B25:H25"/>
    <mergeCell ref="A4:H4"/>
    <mergeCell ref="B6:H6"/>
    <mergeCell ref="B13:H13"/>
    <mergeCell ref="B17:H17"/>
  </mergeCells>
  <pageMargins left="0.70866141732283472" right="0.5118110236220472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view="pageBreakPreview" zoomScaleNormal="140" zoomScaleSheetLayoutView="100" workbookViewId="0">
      <selection activeCell="A4" sqref="A4:H4"/>
    </sheetView>
  </sheetViews>
  <sheetFormatPr defaultColWidth="9.109375" defaultRowHeight="13.2"/>
  <cols>
    <col min="1" max="1" width="5" style="1" customWidth="1"/>
    <col min="2" max="2" width="39.88671875" style="8" customWidth="1"/>
    <col min="3" max="3" width="7.5546875" style="6" customWidth="1"/>
    <col min="4" max="4" width="11.33203125" style="7" customWidth="1"/>
    <col min="5" max="5" width="12.109375" style="7" customWidth="1"/>
    <col min="6" max="7" width="12.88671875" style="6" customWidth="1"/>
    <col min="8" max="8" width="12.5546875" style="6" customWidth="1"/>
    <col min="9" max="9" width="14.88671875" style="5" customWidth="1"/>
    <col min="10" max="10" width="13.44140625" style="4" bestFit="1" customWidth="1"/>
    <col min="11" max="11" width="12.5546875" style="3" customWidth="1"/>
    <col min="12" max="16384" width="9.109375" style="2"/>
  </cols>
  <sheetData>
    <row r="1" spans="1:11" ht="15.6">
      <c r="A1" s="80"/>
      <c r="B1" s="80"/>
      <c r="C1" s="80"/>
      <c r="D1" s="80"/>
      <c r="E1" s="80" t="s">
        <v>75</v>
      </c>
      <c r="F1" s="80"/>
      <c r="G1" s="80"/>
      <c r="H1" s="80"/>
    </row>
    <row r="2" spans="1:11" ht="15.6">
      <c r="A2" s="80"/>
      <c r="B2" s="80"/>
      <c r="C2" s="80"/>
      <c r="D2" s="80"/>
      <c r="E2" s="80" t="s">
        <v>73</v>
      </c>
      <c r="F2" s="80"/>
      <c r="G2" s="80"/>
      <c r="H2" s="80"/>
    </row>
    <row r="3" spans="1:11" ht="15.6">
      <c r="A3" s="40"/>
      <c r="B3" s="77"/>
      <c r="C3" s="40"/>
      <c r="D3" s="40"/>
      <c r="E3" s="40"/>
      <c r="F3" s="40"/>
      <c r="G3" s="40"/>
      <c r="H3" s="40"/>
    </row>
    <row r="4" spans="1:11" ht="33.75" customHeight="1">
      <c r="A4" s="88" t="s">
        <v>79</v>
      </c>
      <c r="B4" s="89"/>
      <c r="C4" s="89"/>
      <c r="D4" s="89"/>
      <c r="E4" s="89"/>
      <c r="F4" s="89"/>
      <c r="G4" s="89"/>
      <c r="H4" s="89"/>
      <c r="I4" s="16"/>
    </row>
    <row r="5" spans="1:11" s="21" customFormat="1" ht="26.25" customHeight="1">
      <c r="A5" s="58" t="s">
        <v>0</v>
      </c>
      <c r="B5" s="59" t="s">
        <v>1</v>
      </c>
      <c r="C5" s="59" t="s">
        <v>38</v>
      </c>
      <c r="D5" s="59" t="s">
        <v>37</v>
      </c>
      <c r="E5" s="59" t="s">
        <v>36</v>
      </c>
      <c r="F5" s="59" t="s">
        <v>2</v>
      </c>
      <c r="G5" s="60" t="s">
        <v>65</v>
      </c>
      <c r="H5" s="58" t="s">
        <v>3</v>
      </c>
      <c r="I5" s="23"/>
      <c r="J5" s="22"/>
      <c r="K5" s="22"/>
    </row>
    <row r="6" spans="1:11" s="8" customFormat="1" ht="21.75" customHeight="1">
      <c r="A6" s="41" t="s">
        <v>35</v>
      </c>
      <c r="B6" s="81" t="s">
        <v>34</v>
      </c>
      <c r="C6" s="82"/>
      <c r="D6" s="82"/>
      <c r="E6" s="82"/>
      <c r="F6" s="82"/>
      <c r="G6" s="82"/>
      <c r="H6" s="82"/>
      <c r="I6" s="16"/>
      <c r="J6" s="15"/>
      <c r="K6" s="14"/>
    </row>
    <row r="7" spans="1:11" s="36" customFormat="1" ht="18" customHeight="1">
      <c r="A7" s="42">
        <v>1</v>
      </c>
      <c r="B7" s="43" t="s">
        <v>53</v>
      </c>
      <c r="C7" s="44" t="s">
        <v>7</v>
      </c>
      <c r="D7" s="45">
        <v>1</v>
      </c>
      <c r="E7" s="46"/>
      <c r="F7" s="46">
        <f>ROUND(D7*E7,2)</f>
        <v>0</v>
      </c>
      <c r="G7" s="61">
        <f>ROUND(F7*0.23,2)</f>
        <v>0</v>
      </c>
      <c r="H7" s="46">
        <f>F7+G7</f>
        <v>0</v>
      </c>
      <c r="I7" s="33"/>
      <c r="J7" s="34"/>
      <c r="K7" s="35"/>
    </row>
    <row r="8" spans="1:11" s="36" customFormat="1" ht="21.75" customHeight="1">
      <c r="A8" s="42">
        <v>2</v>
      </c>
      <c r="B8" s="47" t="s">
        <v>54</v>
      </c>
      <c r="C8" s="44" t="s">
        <v>7</v>
      </c>
      <c r="D8" s="45">
        <v>1</v>
      </c>
      <c r="E8" s="46"/>
      <c r="F8" s="46">
        <f t="shared" ref="F8:F15" si="0">ROUND(D8*E8,2)</f>
        <v>0</v>
      </c>
      <c r="G8" s="61">
        <f t="shared" ref="G8:G32" si="1">ROUND(F8*0.23,2)</f>
        <v>0</v>
      </c>
      <c r="H8" s="46">
        <f t="shared" ref="H8:H12" si="2">F8+G8</f>
        <v>0</v>
      </c>
      <c r="I8" s="33"/>
      <c r="J8" s="34"/>
      <c r="K8" s="35"/>
    </row>
    <row r="9" spans="1:11" s="36" customFormat="1" ht="18.75" customHeight="1">
      <c r="A9" s="42">
        <v>3</v>
      </c>
      <c r="B9" s="47" t="s">
        <v>55</v>
      </c>
      <c r="C9" s="44" t="s">
        <v>7</v>
      </c>
      <c r="D9" s="45">
        <v>1</v>
      </c>
      <c r="E9" s="46"/>
      <c r="F9" s="46">
        <f t="shared" si="0"/>
        <v>0</v>
      </c>
      <c r="G9" s="61">
        <f t="shared" si="1"/>
        <v>0</v>
      </c>
      <c r="H9" s="46">
        <f t="shared" si="2"/>
        <v>0</v>
      </c>
      <c r="I9" s="33"/>
      <c r="J9" s="34"/>
      <c r="K9" s="35"/>
    </row>
    <row r="10" spans="1:11" s="36" customFormat="1" ht="18.75" customHeight="1">
      <c r="A10" s="42">
        <v>4</v>
      </c>
      <c r="B10" s="47" t="s">
        <v>45</v>
      </c>
      <c r="C10" s="44" t="s">
        <v>7</v>
      </c>
      <c r="D10" s="45">
        <v>1</v>
      </c>
      <c r="E10" s="46"/>
      <c r="F10" s="46">
        <f t="shared" si="0"/>
        <v>0</v>
      </c>
      <c r="G10" s="61">
        <f t="shared" si="1"/>
        <v>0</v>
      </c>
      <c r="H10" s="46">
        <f t="shared" si="2"/>
        <v>0</v>
      </c>
      <c r="I10" s="33"/>
      <c r="J10" s="37"/>
      <c r="K10" s="35"/>
    </row>
    <row r="11" spans="1:11" s="36" customFormat="1" ht="20.25" customHeight="1">
      <c r="A11" s="42">
        <v>5</v>
      </c>
      <c r="B11" s="47" t="s">
        <v>46</v>
      </c>
      <c r="C11" s="44" t="s">
        <v>7</v>
      </c>
      <c r="D11" s="45">
        <v>1</v>
      </c>
      <c r="E11" s="46"/>
      <c r="F11" s="46">
        <f t="shared" si="0"/>
        <v>0</v>
      </c>
      <c r="G11" s="61">
        <f t="shared" si="1"/>
        <v>0</v>
      </c>
      <c r="H11" s="46">
        <f t="shared" si="2"/>
        <v>0</v>
      </c>
      <c r="I11" s="33"/>
      <c r="J11" s="34"/>
      <c r="K11" s="35"/>
    </row>
    <row r="12" spans="1:11" s="36" customFormat="1" ht="19.5" customHeight="1">
      <c r="A12" s="42">
        <v>6</v>
      </c>
      <c r="B12" s="47" t="s">
        <v>56</v>
      </c>
      <c r="C12" s="44" t="s">
        <v>7</v>
      </c>
      <c r="D12" s="45">
        <v>1</v>
      </c>
      <c r="E12" s="46"/>
      <c r="F12" s="46">
        <f t="shared" si="0"/>
        <v>0</v>
      </c>
      <c r="G12" s="61">
        <f t="shared" si="1"/>
        <v>0</v>
      </c>
      <c r="H12" s="46">
        <f t="shared" si="2"/>
        <v>0</v>
      </c>
      <c r="I12" s="33"/>
      <c r="J12" s="34"/>
      <c r="K12" s="35"/>
    </row>
    <row r="13" spans="1:11" s="8" customFormat="1" ht="21.75" customHeight="1">
      <c r="A13" s="41" t="s">
        <v>27</v>
      </c>
      <c r="B13" s="81" t="s">
        <v>26</v>
      </c>
      <c r="C13" s="82"/>
      <c r="D13" s="82"/>
      <c r="E13" s="82"/>
      <c r="F13" s="82"/>
      <c r="G13" s="82"/>
      <c r="H13" s="82"/>
      <c r="I13" s="16"/>
      <c r="J13" s="15"/>
      <c r="K13" s="14"/>
    </row>
    <row r="14" spans="1:11" s="36" customFormat="1" ht="19.5" customHeight="1">
      <c r="A14" s="42">
        <v>1</v>
      </c>
      <c r="B14" s="47" t="s">
        <v>57</v>
      </c>
      <c r="C14" s="44" t="s">
        <v>7</v>
      </c>
      <c r="D14" s="44">
        <v>1</v>
      </c>
      <c r="E14" s="46"/>
      <c r="F14" s="46">
        <f t="shared" si="0"/>
        <v>0</v>
      </c>
      <c r="G14" s="61">
        <f t="shared" si="1"/>
        <v>0</v>
      </c>
      <c r="H14" s="46">
        <f t="shared" ref="H14:H16" si="3">F14+G14</f>
        <v>0</v>
      </c>
      <c r="I14" s="33"/>
      <c r="J14" s="34"/>
      <c r="K14" s="35"/>
    </row>
    <row r="15" spans="1:11" s="36" customFormat="1" ht="21" customHeight="1">
      <c r="A15" s="42">
        <v>2</v>
      </c>
      <c r="B15" s="47" t="s">
        <v>67</v>
      </c>
      <c r="C15" s="44" t="s">
        <v>7</v>
      </c>
      <c r="D15" s="44">
        <v>1</v>
      </c>
      <c r="E15" s="46"/>
      <c r="F15" s="46">
        <f t="shared" si="0"/>
        <v>0</v>
      </c>
      <c r="G15" s="61">
        <f t="shared" si="1"/>
        <v>0</v>
      </c>
      <c r="H15" s="46">
        <f t="shared" si="3"/>
        <v>0</v>
      </c>
      <c r="I15" s="33"/>
      <c r="J15" s="34"/>
      <c r="K15" s="35"/>
    </row>
    <row r="16" spans="1:11" s="36" customFormat="1" ht="19.5" customHeight="1">
      <c r="A16" s="42">
        <v>3</v>
      </c>
      <c r="B16" s="47" t="s">
        <v>58</v>
      </c>
      <c r="C16" s="44" t="s">
        <v>7</v>
      </c>
      <c r="D16" s="44">
        <v>1</v>
      </c>
      <c r="E16" s="46"/>
      <c r="F16" s="46">
        <f>ROUND(D16*E16,2)</f>
        <v>0</v>
      </c>
      <c r="G16" s="61">
        <f t="shared" si="1"/>
        <v>0</v>
      </c>
      <c r="H16" s="46">
        <f t="shared" si="3"/>
        <v>0</v>
      </c>
      <c r="I16" s="33"/>
      <c r="J16" s="34"/>
      <c r="K16" s="35"/>
    </row>
    <row r="17" spans="1:11" s="8" customFormat="1" ht="20.25" customHeight="1">
      <c r="A17" s="41" t="s">
        <v>22</v>
      </c>
      <c r="B17" s="81" t="s">
        <v>21</v>
      </c>
      <c r="C17" s="82"/>
      <c r="D17" s="82"/>
      <c r="E17" s="82"/>
      <c r="F17" s="82"/>
      <c r="G17" s="82"/>
      <c r="H17" s="82"/>
      <c r="I17" s="16"/>
      <c r="J17" s="15"/>
      <c r="K17" s="14"/>
    </row>
    <row r="18" spans="1:11" s="36" customFormat="1" ht="18" customHeight="1">
      <c r="A18" s="42">
        <v>1</v>
      </c>
      <c r="B18" s="47" t="s">
        <v>20</v>
      </c>
      <c r="C18" s="44" t="s">
        <v>7</v>
      </c>
      <c r="D18" s="44">
        <v>5</v>
      </c>
      <c r="E18" s="48"/>
      <c r="F18" s="46">
        <f t="shared" ref="F18:F32" si="4">ROUND(D18*E18,2)</f>
        <v>0</v>
      </c>
      <c r="G18" s="61">
        <f t="shared" si="1"/>
        <v>0</v>
      </c>
      <c r="H18" s="46">
        <f t="shared" ref="H18:H24" si="5">F18+G18</f>
        <v>0</v>
      </c>
      <c r="I18" s="33"/>
      <c r="J18" s="34"/>
      <c r="K18" s="35"/>
    </row>
    <row r="19" spans="1:11" s="36" customFormat="1" ht="20.25" customHeight="1">
      <c r="A19" s="42">
        <v>2</v>
      </c>
      <c r="B19" s="47" t="s">
        <v>19</v>
      </c>
      <c r="C19" s="44" t="s">
        <v>7</v>
      </c>
      <c r="D19" s="44">
        <v>1</v>
      </c>
      <c r="E19" s="48"/>
      <c r="F19" s="46">
        <f t="shared" si="4"/>
        <v>0</v>
      </c>
      <c r="G19" s="61">
        <f t="shared" si="1"/>
        <v>0</v>
      </c>
      <c r="H19" s="46">
        <f t="shared" si="5"/>
        <v>0</v>
      </c>
      <c r="I19" s="33"/>
      <c r="J19" s="34"/>
      <c r="K19" s="35"/>
    </row>
    <row r="20" spans="1:11" s="36" customFormat="1" ht="20.25" customHeight="1">
      <c r="A20" s="42">
        <v>3</v>
      </c>
      <c r="B20" s="49" t="s">
        <v>18</v>
      </c>
      <c r="C20" s="44" t="s">
        <v>7</v>
      </c>
      <c r="D20" s="44">
        <v>1</v>
      </c>
      <c r="E20" s="48"/>
      <c r="F20" s="46">
        <f t="shared" si="4"/>
        <v>0</v>
      </c>
      <c r="G20" s="61">
        <f t="shared" si="1"/>
        <v>0</v>
      </c>
      <c r="H20" s="46">
        <f t="shared" si="5"/>
        <v>0</v>
      </c>
      <c r="I20" s="33"/>
      <c r="J20" s="34"/>
      <c r="K20" s="35"/>
    </row>
    <row r="21" spans="1:11" s="36" customFormat="1" ht="18" customHeight="1">
      <c r="A21" s="42">
        <v>4</v>
      </c>
      <c r="B21" s="47" t="s">
        <v>17</v>
      </c>
      <c r="C21" s="44" t="s">
        <v>7</v>
      </c>
      <c r="D21" s="45">
        <v>1</v>
      </c>
      <c r="E21" s="50"/>
      <c r="F21" s="46">
        <f t="shared" si="4"/>
        <v>0</v>
      </c>
      <c r="G21" s="61">
        <f t="shared" si="1"/>
        <v>0</v>
      </c>
      <c r="H21" s="46">
        <f t="shared" si="5"/>
        <v>0</v>
      </c>
      <c r="I21" s="33"/>
      <c r="J21" s="34"/>
      <c r="K21" s="35"/>
    </row>
    <row r="22" spans="1:11" s="36" customFormat="1" ht="20.25" customHeight="1">
      <c r="A22" s="42">
        <v>5</v>
      </c>
      <c r="B22" s="47" t="s">
        <v>39</v>
      </c>
      <c r="C22" s="44" t="s">
        <v>7</v>
      </c>
      <c r="D22" s="45">
        <v>1</v>
      </c>
      <c r="E22" s="50"/>
      <c r="F22" s="46">
        <f t="shared" si="4"/>
        <v>0</v>
      </c>
      <c r="G22" s="61">
        <f t="shared" si="1"/>
        <v>0</v>
      </c>
      <c r="H22" s="46">
        <f t="shared" si="5"/>
        <v>0</v>
      </c>
      <c r="I22" s="33"/>
      <c r="J22" s="34"/>
      <c r="K22" s="35"/>
    </row>
    <row r="23" spans="1:11" s="36" customFormat="1" ht="18" customHeight="1">
      <c r="A23" s="42">
        <v>6</v>
      </c>
      <c r="B23" s="47" t="s">
        <v>40</v>
      </c>
      <c r="C23" s="44" t="s">
        <v>7</v>
      </c>
      <c r="D23" s="45">
        <v>1</v>
      </c>
      <c r="E23" s="50"/>
      <c r="F23" s="46">
        <f t="shared" si="4"/>
        <v>0</v>
      </c>
      <c r="G23" s="61">
        <f t="shared" si="1"/>
        <v>0</v>
      </c>
      <c r="H23" s="46">
        <f t="shared" si="5"/>
        <v>0</v>
      </c>
      <c r="I23" s="33"/>
      <c r="J23" s="34"/>
      <c r="K23" s="35"/>
    </row>
    <row r="24" spans="1:11" s="36" customFormat="1" ht="18" customHeight="1">
      <c r="A24" s="42">
        <v>7</v>
      </c>
      <c r="B24" s="47" t="s">
        <v>41</v>
      </c>
      <c r="C24" s="44" t="s">
        <v>7</v>
      </c>
      <c r="D24" s="45">
        <v>3</v>
      </c>
      <c r="E24" s="50"/>
      <c r="F24" s="46">
        <f t="shared" si="4"/>
        <v>0</v>
      </c>
      <c r="G24" s="61">
        <f t="shared" si="1"/>
        <v>0</v>
      </c>
      <c r="H24" s="46">
        <f t="shared" si="5"/>
        <v>0</v>
      </c>
      <c r="I24" s="33"/>
      <c r="J24" s="34"/>
      <c r="K24" s="35"/>
    </row>
    <row r="25" spans="1:11" s="17" customFormat="1" ht="20.25" customHeight="1">
      <c r="A25" s="41" t="s">
        <v>16</v>
      </c>
      <c r="B25" s="81" t="s">
        <v>15</v>
      </c>
      <c r="C25" s="82"/>
      <c r="D25" s="82"/>
      <c r="E25" s="82"/>
      <c r="F25" s="82"/>
      <c r="G25" s="82"/>
      <c r="H25" s="82"/>
      <c r="I25" s="20"/>
      <c r="J25" s="19"/>
      <c r="K25" s="18"/>
    </row>
    <row r="26" spans="1:11" s="36" customFormat="1" ht="21.75" customHeight="1">
      <c r="A26" s="42">
        <v>1</v>
      </c>
      <c r="B26" s="47" t="s">
        <v>72</v>
      </c>
      <c r="C26" s="44" t="s">
        <v>9</v>
      </c>
      <c r="D26" s="45">
        <v>63.39</v>
      </c>
      <c r="E26" s="50"/>
      <c r="F26" s="46">
        <f t="shared" si="4"/>
        <v>0</v>
      </c>
      <c r="G26" s="61">
        <f t="shared" si="1"/>
        <v>0</v>
      </c>
      <c r="H26" s="46">
        <f t="shared" ref="H26:H27" si="6">F26+G26</f>
        <v>0</v>
      </c>
      <c r="I26" s="33"/>
      <c r="J26" s="34"/>
      <c r="K26" s="35"/>
    </row>
    <row r="27" spans="1:11" s="36" customFormat="1" ht="18.75" customHeight="1">
      <c r="A27" s="42">
        <v>2</v>
      </c>
      <c r="B27" s="47" t="s">
        <v>13</v>
      </c>
      <c r="C27" s="44" t="s">
        <v>7</v>
      </c>
      <c r="D27" s="45">
        <v>2</v>
      </c>
      <c r="E27" s="50"/>
      <c r="F27" s="46">
        <f t="shared" si="4"/>
        <v>0</v>
      </c>
      <c r="G27" s="61">
        <f t="shared" si="1"/>
        <v>0</v>
      </c>
      <c r="H27" s="46">
        <f t="shared" si="6"/>
        <v>0</v>
      </c>
      <c r="I27" s="33"/>
      <c r="J27" s="34"/>
      <c r="K27" s="35"/>
    </row>
    <row r="28" spans="1:11" s="8" customFormat="1" ht="22.5" customHeight="1">
      <c r="A28" s="41" t="s">
        <v>12</v>
      </c>
      <c r="B28" s="81" t="s">
        <v>11</v>
      </c>
      <c r="C28" s="82"/>
      <c r="D28" s="82"/>
      <c r="E28" s="82"/>
      <c r="F28" s="82"/>
      <c r="G28" s="82"/>
      <c r="H28" s="82"/>
      <c r="I28" s="16"/>
      <c r="J28" s="15"/>
      <c r="K28" s="14"/>
    </row>
    <row r="29" spans="1:11" s="36" customFormat="1" ht="19.5" customHeight="1">
      <c r="A29" s="42">
        <v>1</v>
      </c>
      <c r="B29" s="47" t="s">
        <v>49</v>
      </c>
      <c r="C29" s="44" t="s">
        <v>62</v>
      </c>
      <c r="D29" s="45">
        <v>104</v>
      </c>
      <c r="E29" s="50"/>
      <c r="F29" s="46">
        <f t="shared" si="4"/>
        <v>0</v>
      </c>
      <c r="G29" s="61">
        <f t="shared" si="1"/>
        <v>0</v>
      </c>
      <c r="H29" s="46">
        <f t="shared" ref="H29" si="7">F29+G29</f>
        <v>0</v>
      </c>
      <c r="I29" s="33"/>
      <c r="J29" s="34"/>
      <c r="K29" s="35"/>
    </row>
    <row r="30" spans="1:11" s="8" customFormat="1" ht="19.5" customHeight="1">
      <c r="A30" s="54" t="s">
        <v>8</v>
      </c>
      <c r="B30" s="87" t="s">
        <v>50</v>
      </c>
      <c r="C30" s="87"/>
      <c r="D30" s="87"/>
      <c r="E30" s="87"/>
      <c r="F30" s="87"/>
      <c r="G30" s="87"/>
      <c r="H30" s="87"/>
      <c r="I30" s="16"/>
      <c r="J30" s="15"/>
      <c r="K30" s="14"/>
    </row>
    <row r="31" spans="1:11" s="36" customFormat="1" ht="21" customHeight="1">
      <c r="A31" s="42">
        <v>1</v>
      </c>
      <c r="B31" s="51" t="s">
        <v>51</v>
      </c>
      <c r="C31" s="44" t="s">
        <v>62</v>
      </c>
      <c r="D31" s="52">
        <v>603.57000000000005</v>
      </c>
      <c r="E31" s="53"/>
      <c r="F31" s="46">
        <f t="shared" si="4"/>
        <v>0</v>
      </c>
      <c r="G31" s="61">
        <f t="shared" si="1"/>
        <v>0</v>
      </c>
      <c r="H31" s="46">
        <f t="shared" ref="H31:H32" si="8">F31+G31</f>
        <v>0</v>
      </c>
      <c r="I31" s="33"/>
      <c r="J31" s="34"/>
      <c r="K31" s="35"/>
    </row>
    <row r="32" spans="1:11" s="36" customFormat="1" ht="20.25" customHeight="1">
      <c r="A32" s="42">
        <v>2</v>
      </c>
      <c r="B32" s="47" t="s">
        <v>52</v>
      </c>
      <c r="C32" s="44" t="s">
        <v>7</v>
      </c>
      <c r="D32" s="45">
        <v>10</v>
      </c>
      <c r="E32" s="50"/>
      <c r="F32" s="46">
        <f t="shared" si="4"/>
        <v>0</v>
      </c>
      <c r="G32" s="61">
        <f t="shared" si="1"/>
        <v>0</v>
      </c>
      <c r="H32" s="46">
        <f t="shared" si="8"/>
        <v>0</v>
      </c>
      <c r="I32" s="33"/>
      <c r="J32" s="34"/>
      <c r="K32" s="35"/>
    </row>
    <row r="33" spans="1:11" s="68" customFormat="1" ht="27.75" customHeight="1">
      <c r="A33" s="90" t="s">
        <v>4</v>
      </c>
      <c r="B33" s="91"/>
      <c r="C33" s="63" t="s">
        <v>63</v>
      </c>
      <c r="D33" s="63" t="s">
        <v>63</v>
      </c>
      <c r="E33" s="64" t="s">
        <v>63</v>
      </c>
      <c r="F33" s="69">
        <f>SUM(F7:F32)</f>
        <v>0</v>
      </c>
      <c r="G33" s="69">
        <f>SUM(G7:G32)</f>
        <v>0</v>
      </c>
      <c r="H33" s="69">
        <f>SUM(H7:H32)</f>
        <v>0</v>
      </c>
      <c r="I33" s="65"/>
      <c r="J33" s="66"/>
      <c r="K33" s="67"/>
    </row>
    <row r="34" spans="1:11" s="29" customFormat="1">
      <c r="A34" s="30"/>
      <c r="B34" s="13"/>
      <c r="C34" s="30"/>
      <c r="D34" s="31"/>
      <c r="E34" s="31"/>
      <c r="F34" s="32"/>
      <c r="G34" s="32"/>
      <c r="H34" s="32"/>
      <c r="I34" s="26"/>
      <c r="J34" s="27"/>
      <c r="K34" s="28"/>
    </row>
    <row r="35" spans="1:11">
      <c r="A35" s="12"/>
      <c r="B35" s="13"/>
      <c r="C35" s="12"/>
      <c r="D35" s="11"/>
      <c r="E35" s="11"/>
      <c r="F35" s="10"/>
      <c r="G35" s="10"/>
      <c r="H35" s="10"/>
      <c r="I35" s="9"/>
      <c r="J35" s="2"/>
      <c r="K35" s="2"/>
    </row>
    <row r="36" spans="1:11">
      <c r="A36" s="12"/>
      <c r="B36" s="13"/>
      <c r="C36" s="12"/>
      <c r="D36" s="11"/>
      <c r="E36" s="11"/>
      <c r="F36" s="10"/>
      <c r="G36" s="10"/>
      <c r="H36" s="10"/>
      <c r="I36" s="9"/>
      <c r="J36" s="2"/>
      <c r="K36" s="2"/>
    </row>
    <row r="39" spans="1:11">
      <c r="D39" s="85"/>
      <c r="E39" s="85"/>
      <c r="F39" s="86"/>
      <c r="G39" s="86"/>
      <c r="H39" s="86"/>
    </row>
    <row r="40" spans="1:11">
      <c r="B40" s="55"/>
      <c r="D40" s="79"/>
      <c r="E40" s="79"/>
      <c r="F40" s="79"/>
      <c r="G40" s="79"/>
      <c r="H40" s="79"/>
      <c r="J40" s="2"/>
      <c r="K40" s="2"/>
    </row>
    <row r="41" spans="1:11">
      <c r="B41" s="8" t="s">
        <v>6</v>
      </c>
      <c r="D41" s="85" t="s">
        <v>64</v>
      </c>
      <c r="E41" s="85"/>
      <c r="F41" s="86"/>
      <c r="G41" s="86"/>
      <c r="H41" s="86"/>
      <c r="J41" s="2"/>
      <c r="K41" s="2"/>
    </row>
    <row r="42" spans="1:11" ht="12.75" customHeight="1">
      <c r="B42" s="55" t="s">
        <v>5</v>
      </c>
      <c r="D42" s="79" t="s">
        <v>66</v>
      </c>
      <c r="E42" s="79"/>
      <c r="F42" s="79"/>
      <c r="G42" s="79"/>
      <c r="H42" s="79"/>
    </row>
    <row r="43" spans="1:11">
      <c r="D43" s="79"/>
      <c r="E43" s="79"/>
      <c r="F43" s="79"/>
      <c r="G43" s="79"/>
      <c r="H43" s="79"/>
    </row>
  </sheetData>
  <mergeCells count="16">
    <mergeCell ref="D42:H43"/>
    <mergeCell ref="A1:D1"/>
    <mergeCell ref="E1:H1"/>
    <mergeCell ref="A2:D2"/>
    <mergeCell ref="E2:H2"/>
    <mergeCell ref="D39:H39"/>
    <mergeCell ref="A4:H4"/>
    <mergeCell ref="B6:H6"/>
    <mergeCell ref="B13:H13"/>
    <mergeCell ref="B17:H17"/>
    <mergeCell ref="B25:H25"/>
    <mergeCell ref="B28:H28"/>
    <mergeCell ref="B30:H30"/>
    <mergeCell ref="A33:B33"/>
    <mergeCell ref="D40:H40"/>
    <mergeCell ref="D41:H41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view="pageBreakPreview" zoomScaleNormal="140" zoomScaleSheetLayoutView="100" workbookViewId="0">
      <selection activeCell="B9" sqref="B9"/>
    </sheetView>
  </sheetViews>
  <sheetFormatPr defaultColWidth="9.109375" defaultRowHeight="13.2"/>
  <cols>
    <col min="1" max="1" width="5" style="1" customWidth="1"/>
    <col min="2" max="2" width="40.44140625" style="2" customWidth="1"/>
    <col min="3" max="3" width="7.5546875" style="6" customWidth="1"/>
    <col min="4" max="5" width="11.33203125" style="7" customWidth="1"/>
    <col min="6" max="7" width="12.88671875" style="6" customWidth="1"/>
    <col min="8" max="8" width="12.5546875" style="6" customWidth="1"/>
    <col min="9" max="9" width="14.88671875" style="5" customWidth="1"/>
    <col min="10" max="10" width="13.44140625" style="4" bestFit="1" customWidth="1"/>
    <col min="11" max="11" width="12.5546875" style="3" customWidth="1"/>
    <col min="12" max="16384" width="9.109375" style="2"/>
  </cols>
  <sheetData>
    <row r="1" spans="1:11" ht="15.6">
      <c r="A1" s="80"/>
      <c r="B1" s="80"/>
      <c r="C1" s="80"/>
      <c r="D1" s="80"/>
      <c r="E1" s="80" t="s">
        <v>76</v>
      </c>
      <c r="F1" s="80"/>
      <c r="G1" s="80"/>
      <c r="H1" s="80"/>
    </row>
    <row r="2" spans="1:11" ht="15.6">
      <c r="A2" s="80"/>
      <c r="B2" s="80"/>
      <c r="C2" s="80"/>
      <c r="D2" s="80"/>
      <c r="E2" s="80" t="s">
        <v>68</v>
      </c>
      <c r="F2" s="80"/>
      <c r="G2" s="80"/>
      <c r="H2" s="80"/>
    </row>
    <row r="3" spans="1:11" ht="15.6">
      <c r="A3" s="40"/>
      <c r="B3" s="40"/>
      <c r="C3" s="40"/>
      <c r="D3" s="40"/>
      <c r="E3" s="40"/>
      <c r="F3" s="40"/>
      <c r="G3" s="40"/>
      <c r="H3" s="40"/>
    </row>
    <row r="4" spans="1:11" ht="31.5" customHeight="1">
      <c r="A4" s="88" t="s">
        <v>80</v>
      </c>
      <c r="B4" s="89"/>
      <c r="C4" s="89"/>
      <c r="D4" s="89"/>
      <c r="E4" s="89"/>
      <c r="F4" s="89"/>
      <c r="G4" s="89"/>
      <c r="H4" s="89"/>
      <c r="I4" s="16"/>
    </row>
    <row r="5" spans="1:11" s="21" customFormat="1" ht="26.25" customHeight="1">
      <c r="A5" s="58" t="s">
        <v>0</v>
      </c>
      <c r="B5" s="59" t="s">
        <v>1</v>
      </c>
      <c r="C5" s="59" t="s">
        <v>38</v>
      </c>
      <c r="D5" s="59" t="s">
        <v>37</v>
      </c>
      <c r="E5" s="59" t="s">
        <v>36</v>
      </c>
      <c r="F5" s="59" t="s">
        <v>2</v>
      </c>
      <c r="G5" s="60" t="s">
        <v>65</v>
      </c>
      <c r="H5" s="58" t="s">
        <v>3</v>
      </c>
      <c r="I5" s="23"/>
      <c r="J5" s="22"/>
      <c r="K5" s="22"/>
    </row>
    <row r="6" spans="1:11" ht="18" customHeight="1">
      <c r="A6" s="41" t="s">
        <v>35</v>
      </c>
      <c r="B6" s="81" t="s">
        <v>34</v>
      </c>
      <c r="C6" s="82"/>
      <c r="D6" s="82"/>
      <c r="E6" s="82"/>
      <c r="F6" s="82"/>
      <c r="G6" s="82"/>
      <c r="H6" s="82"/>
      <c r="I6" s="9"/>
    </row>
    <row r="7" spans="1:11" s="8" customFormat="1" ht="18.75" customHeight="1">
      <c r="A7" s="42">
        <v>1</v>
      </c>
      <c r="B7" s="43" t="s">
        <v>33</v>
      </c>
      <c r="C7" s="44" t="s">
        <v>7</v>
      </c>
      <c r="D7" s="45">
        <v>1</v>
      </c>
      <c r="E7" s="46"/>
      <c r="F7" s="46">
        <f>ROUND(D7*E7,2)</f>
        <v>0</v>
      </c>
      <c r="G7" s="61">
        <f>ROUND(F7*0.23,2)</f>
        <v>0</v>
      </c>
      <c r="H7" s="46">
        <f>F7+G7</f>
        <v>0</v>
      </c>
      <c r="I7" s="16"/>
      <c r="J7" s="15"/>
      <c r="K7" s="14"/>
    </row>
    <row r="8" spans="1:11" s="8" customFormat="1" ht="19.5" customHeight="1">
      <c r="A8" s="42">
        <v>2</v>
      </c>
      <c r="B8" s="47" t="s">
        <v>32</v>
      </c>
      <c r="C8" s="44" t="s">
        <v>7</v>
      </c>
      <c r="D8" s="45">
        <v>1</v>
      </c>
      <c r="E8" s="46"/>
      <c r="F8" s="46">
        <f t="shared" ref="F8:F12" si="0">ROUND(D8*E8,2)</f>
        <v>0</v>
      </c>
      <c r="G8" s="61">
        <f t="shared" ref="G8:G12" si="1">ROUND(F8*0.23,2)</f>
        <v>0</v>
      </c>
      <c r="H8" s="46">
        <f t="shared" ref="H8:H12" si="2">F8+G8</f>
        <v>0</v>
      </c>
      <c r="I8" s="16"/>
      <c r="J8" s="15"/>
      <c r="K8" s="14"/>
    </row>
    <row r="9" spans="1:11" s="8" customFormat="1" ht="19.5" customHeight="1">
      <c r="A9" s="42">
        <v>3</v>
      </c>
      <c r="B9" s="47" t="s">
        <v>31</v>
      </c>
      <c r="C9" s="44" t="s">
        <v>7</v>
      </c>
      <c r="D9" s="45">
        <v>1</v>
      </c>
      <c r="E9" s="46"/>
      <c r="F9" s="46">
        <f t="shared" si="0"/>
        <v>0</v>
      </c>
      <c r="G9" s="61">
        <f t="shared" si="1"/>
        <v>0</v>
      </c>
      <c r="H9" s="46">
        <f t="shared" si="2"/>
        <v>0</v>
      </c>
      <c r="I9" s="16"/>
      <c r="J9" s="15"/>
      <c r="K9" s="14"/>
    </row>
    <row r="10" spans="1:11" s="8" customFormat="1" ht="18" customHeight="1">
      <c r="A10" s="42">
        <v>4</v>
      </c>
      <c r="B10" s="47" t="s">
        <v>30</v>
      </c>
      <c r="C10" s="44" t="s">
        <v>7</v>
      </c>
      <c r="D10" s="45">
        <v>1</v>
      </c>
      <c r="E10" s="46"/>
      <c r="F10" s="46">
        <f t="shared" si="0"/>
        <v>0</v>
      </c>
      <c r="G10" s="61">
        <f t="shared" si="1"/>
        <v>0</v>
      </c>
      <c r="H10" s="46">
        <f t="shared" si="2"/>
        <v>0</v>
      </c>
      <c r="I10" s="16"/>
      <c r="J10" s="19"/>
      <c r="K10" s="14"/>
    </row>
    <row r="11" spans="1:11" s="8" customFormat="1" ht="18" customHeight="1">
      <c r="A11" s="42">
        <v>5</v>
      </c>
      <c r="B11" s="47" t="s">
        <v>29</v>
      </c>
      <c r="C11" s="44" t="s">
        <v>7</v>
      </c>
      <c r="D11" s="45">
        <v>1</v>
      </c>
      <c r="E11" s="46"/>
      <c r="F11" s="46">
        <f t="shared" si="0"/>
        <v>0</v>
      </c>
      <c r="G11" s="61">
        <f t="shared" si="1"/>
        <v>0</v>
      </c>
      <c r="H11" s="46">
        <f t="shared" si="2"/>
        <v>0</v>
      </c>
      <c r="I11" s="16"/>
      <c r="J11" s="15"/>
      <c r="K11" s="14"/>
    </row>
    <row r="12" spans="1:11" s="8" customFormat="1" ht="18.75" customHeight="1">
      <c r="A12" s="42">
        <v>6</v>
      </c>
      <c r="B12" s="47" t="s">
        <v>28</v>
      </c>
      <c r="C12" s="44" t="s">
        <v>7</v>
      </c>
      <c r="D12" s="45">
        <v>1</v>
      </c>
      <c r="E12" s="46"/>
      <c r="F12" s="46">
        <f t="shared" si="0"/>
        <v>0</v>
      </c>
      <c r="G12" s="61">
        <f t="shared" si="1"/>
        <v>0</v>
      </c>
      <c r="H12" s="46">
        <f t="shared" si="2"/>
        <v>0</v>
      </c>
      <c r="I12" s="16"/>
      <c r="J12" s="15"/>
      <c r="K12" s="14"/>
    </row>
    <row r="13" spans="1:11" s="8" customFormat="1" ht="18.75" customHeight="1">
      <c r="A13" s="41" t="s">
        <v>27</v>
      </c>
      <c r="B13" s="81" t="s">
        <v>26</v>
      </c>
      <c r="C13" s="82"/>
      <c r="D13" s="82"/>
      <c r="E13" s="82"/>
      <c r="F13" s="82"/>
      <c r="G13" s="82"/>
      <c r="H13" s="82"/>
      <c r="I13" s="16"/>
      <c r="J13" s="15"/>
      <c r="K13" s="14"/>
    </row>
    <row r="14" spans="1:11" s="8" customFormat="1" ht="19.5" customHeight="1">
      <c r="A14" s="42">
        <v>1</v>
      </c>
      <c r="B14" s="47" t="s">
        <v>25</v>
      </c>
      <c r="C14" s="44" t="s">
        <v>7</v>
      </c>
      <c r="D14" s="44">
        <v>1</v>
      </c>
      <c r="E14" s="46"/>
      <c r="F14" s="46">
        <f t="shared" ref="F14:F17" si="3">ROUND(D14*E14,2)</f>
        <v>0</v>
      </c>
      <c r="G14" s="61">
        <f t="shared" ref="G14:G17" si="4">ROUND(F14*0.23,2)</f>
        <v>0</v>
      </c>
      <c r="H14" s="46">
        <f t="shared" ref="H14:H17" si="5">F14+G14</f>
        <v>0</v>
      </c>
      <c r="I14" s="16"/>
      <c r="J14" s="15"/>
      <c r="K14" s="14"/>
    </row>
    <row r="15" spans="1:11" s="8" customFormat="1" ht="25.5" customHeight="1">
      <c r="A15" s="42">
        <v>2</v>
      </c>
      <c r="B15" s="47" t="s">
        <v>67</v>
      </c>
      <c r="C15" s="44" t="s">
        <v>7</v>
      </c>
      <c r="D15" s="44">
        <v>1</v>
      </c>
      <c r="E15" s="46"/>
      <c r="F15" s="46">
        <f t="shared" si="3"/>
        <v>0</v>
      </c>
      <c r="G15" s="61">
        <f t="shared" si="4"/>
        <v>0</v>
      </c>
      <c r="H15" s="46">
        <f t="shared" si="5"/>
        <v>0</v>
      </c>
      <c r="I15" s="16"/>
      <c r="J15" s="15"/>
      <c r="K15" s="14"/>
    </row>
    <row r="16" spans="1:11" s="8" customFormat="1" ht="20.25" customHeight="1">
      <c r="A16" s="42">
        <v>3</v>
      </c>
      <c r="B16" s="47" t="s">
        <v>24</v>
      </c>
      <c r="C16" s="44" t="s">
        <v>7</v>
      </c>
      <c r="D16" s="44">
        <v>1</v>
      </c>
      <c r="E16" s="46"/>
      <c r="F16" s="46">
        <f t="shared" si="3"/>
        <v>0</v>
      </c>
      <c r="G16" s="61">
        <f t="shared" si="4"/>
        <v>0</v>
      </c>
      <c r="H16" s="46">
        <f t="shared" si="5"/>
        <v>0</v>
      </c>
      <c r="I16" s="16"/>
      <c r="J16" s="15"/>
      <c r="K16" s="14"/>
    </row>
    <row r="17" spans="1:11" s="8" customFormat="1" ht="18" customHeight="1">
      <c r="A17" s="42">
        <v>4</v>
      </c>
      <c r="B17" s="47" t="s">
        <v>23</v>
      </c>
      <c r="C17" s="44" t="s">
        <v>7</v>
      </c>
      <c r="D17" s="44">
        <v>1</v>
      </c>
      <c r="E17" s="46"/>
      <c r="F17" s="46">
        <f t="shared" si="3"/>
        <v>0</v>
      </c>
      <c r="G17" s="61">
        <f t="shared" si="4"/>
        <v>0</v>
      </c>
      <c r="H17" s="46">
        <f t="shared" si="5"/>
        <v>0</v>
      </c>
      <c r="I17" s="16"/>
      <c r="J17" s="15"/>
      <c r="K17" s="14"/>
    </row>
    <row r="18" spans="1:11" s="8" customFormat="1" ht="24" customHeight="1">
      <c r="A18" s="41" t="s">
        <v>22</v>
      </c>
      <c r="B18" s="81" t="s">
        <v>21</v>
      </c>
      <c r="C18" s="82"/>
      <c r="D18" s="82"/>
      <c r="E18" s="82"/>
      <c r="F18" s="82"/>
      <c r="G18" s="82"/>
      <c r="H18" s="82"/>
      <c r="I18" s="16"/>
      <c r="J18" s="15"/>
      <c r="K18" s="14"/>
    </row>
    <row r="19" spans="1:11" s="8" customFormat="1" ht="18.75" customHeight="1">
      <c r="A19" s="42">
        <v>1</v>
      </c>
      <c r="B19" s="47" t="s">
        <v>20</v>
      </c>
      <c r="C19" s="44" t="s">
        <v>7</v>
      </c>
      <c r="D19" s="44">
        <v>4</v>
      </c>
      <c r="E19" s="48"/>
      <c r="F19" s="46">
        <f t="shared" ref="F19:F22" si="6">ROUND(D19*E19,2)</f>
        <v>0</v>
      </c>
      <c r="G19" s="61">
        <f t="shared" ref="G19:G22" si="7">ROUND(F19*0.23,2)</f>
        <v>0</v>
      </c>
      <c r="H19" s="46">
        <f t="shared" ref="H19:H22" si="8">F19+G19</f>
        <v>0</v>
      </c>
      <c r="I19" s="16"/>
      <c r="J19" s="15"/>
      <c r="K19" s="14"/>
    </row>
    <row r="20" spans="1:11" s="8" customFormat="1" ht="19.5" customHeight="1">
      <c r="A20" s="42">
        <v>2</v>
      </c>
      <c r="B20" s="47" t="s">
        <v>19</v>
      </c>
      <c r="C20" s="44" t="s">
        <v>7</v>
      </c>
      <c r="D20" s="44">
        <v>1</v>
      </c>
      <c r="E20" s="48"/>
      <c r="F20" s="46">
        <f t="shared" si="6"/>
        <v>0</v>
      </c>
      <c r="G20" s="61">
        <f t="shared" si="7"/>
        <v>0</v>
      </c>
      <c r="H20" s="46">
        <f t="shared" si="8"/>
        <v>0</v>
      </c>
      <c r="I20" s="16"/>
      <c r="J20" s="15"/>
      <c r="K20" s="14"/>
    </row>
    <row r="21" spans="1:11" s="8" customFormat="1" ht="18" customHeight="1">
      <c r="A21" s="42">
        <v>3</v>
      </c>
      <c r="B21" s="49" t="s">
        <v>18</v>
      </c>
      <c r="C21" s="44" t="s">
        <v>7</v>
      </c>
      <c r="D21" s="44">
        <v>1</v>
      </c>
      <c r="E21" s="48"/>
      <c r="F21" s="46">
        <f t="shared" si="6"/>
        <v>0</v>
      </c>
      <c r="G21" s="61">
        <f t="shared" si="7"/>
        <v>0</v>
      </c>
      <c r="H21" s="46">
        <f t="shared" si="8"/>
        <v>0</v>
      </c>
      <c r="I21" s="16"/>
      <c r="J21" s="15"/>
      <c r="K21" s="14"/>
    </row>
    <row r="22" spans="1:11" s="8" customFormat="1" ht="20.25" customHeight="1">
      <c r="A22" s="42">
        <v>4</v>
      </c>
      <c r="B22" s="47" t="s">
        <v>17</v>
      </c>
      <c r="C22" s="44" t="s">
        <v>7</v>
      </c>
      <c r="D22" s="45">
        <v>2</v>
      </c>
      <c r="E22" s="50"/>
      <c r="F22" s="46">
        <f t="shared" si="6"/>
        <v>0</v>
      </c>
      <c r="G22" s="61">
        <f t="shared" si="7"/>
        <v>0</v>
      </c>
      <c r="H22" s="46">
        <f t="shared" si="8"/>
        <v>0</v>
      </c>
      <c r="I22" s="16"/>
      <c r="J22" s="15"/>
      <c r="K22" s="14"/>
    </row>
    <row r="23" spans="1:11" s="17" customFormat="1" ht="20.25" customHeight="1">
      <c r="A23" s="41" t="s">
        <v>16</v>
      </c>
      <c r="B23" s="81" t="s">
        <v>15</v>
      </c>
      <c r="C23" s="82"/>
      <c r="D23" s="82"/>
      <c r="E23" s="82"/>
      <c r="F23" s="82"/>
      <c r="G23" s="82"/>
      <c r="H23" s="82"/>
      <c r="I23" s="20"/>
      <c r="J23" s="19"/>
      <c r="K23" s="18"/>
    </row>
    <row r="24" spans="1:11" s="8" customFormat="1" ht="19.5" customHeight="1">
      <c r="A24" s="42">
        <v>1</v>
      </c>
      <c r="B24" s="47" t="s">
        <v>14</v>
      </c>
      <c r="C24" s="44" t="s">
        <v>9</v>
      </c>
      <c r="D24" s="45">
        <v>52.5</v>
      </c>
      <c r="E24" s="50"/>
      <c r="F24" s="46">
        <f t="shared" ref="F24:F25" si="9">ROUND(D24*E24,2)</f>
        <v>0</v>
      </c>
      <c r="G24" s="61">
        <f t="shared" ref="G24:G25" si="10">ROUND(F24*0.23,2)</f>
        <v>0</v>
      </c>
      <c r="H24" s="46">
        <f t="shared" ref="H24:H25" si="11">F24+G24</f>
        <v>0</v>
      </c>
      <c r="I24" s="16"/>
      <c r="J24" s="15"/>
      <c r="K24" s="14"/>
    </row>
    <row r="25" spans="1:11" s="8" customFormat="1" ht="20.25" customHeight="1">
      <c r="A25" s="42">
        <v>2</v>
      </c>
      <c r="B25" s="47" t="s">
        <v>13</v>
      </c>
      <c r="C25" s="44" t="s">
        <v>7</v>
      </c>
      <c r="D25" s="45">
        <v>2</v>
      </c>
      <c r="E25" s="50"/>
      <c r="F25" s="46">
        <f t="shared" si="9"/>
        <v>0</v>
      </c>
      <c r="G25" s="61">
        <f t="shared" si="10"/>
        <v>0</v>
      </c>
      <c r="H25" s="46">
        <f t="shared" si="11"/>
        <v>0</v>
      </c>
      <c r="I25" s="16"/>
      <c r="J25" s="15"/>
      <c r="K25" s="14"/>
    </row>
    <row r="26" spans="1:11" s="8" customFormat="1" ht="19.5" customHeight="1">
      <c r="A26" s="41" t="s">
        <v>12</v>
      </c>
      <c r="B26" s="81" t="s">
        <v>11</v>
      </c>
      <c r="C26" s="82"/>
      <c r="D26" s="82"/>
      <c r="E26" s="82"/>
      <c r="F26" s="82"/>
      <c r="G26" s="82"/>
      <c r="H26" s="82"/>
      <c r="I26" s="16"/>
      <c r="J26" s="15"/>
      <c r="K26" s="14"/>
    </row>
    <row r="27" spans="1:11" s="8" customFormat="1" ht="18.75" customHeight="1">
      <c r="A27" s="42">
        <v>1</v>
      </c>
      <c r="B27" s="47" t="s">
        <v>10</v>
      </c>
      <c r="C27" s="44" t="s">
        <v>9</v>
      </c>
      <c r="D27" s="45">
        <v>114</v>
      </c>
      <c r="E27" s="50"/>
      <c r="F27" s="46">
        <f>ROUND(D27*E27,2)</f>
        <v>0</v>
      </c>
      <c r="G27" s="61">
        <f>ROUND(F27*0.23,2)</f>
        <v>0</v>
      </c>
      <c r="H27" s="46">
        <f>F27+G27</f>
        <v>0</v>
      </c>
      <c r="I27" s="16"/>
      <c r="J27" s="15"/>
      <c r="K27" s="14"/>
    </row>
    <row r="28" spans="1:11" ht="24.75" customHeight="1">
      <c r="A28" s="90" t="s">
        <v>4</v>
      </c>
      <c r="B28" s="91"/>
      <c r="C28" s="63" t="s">
        <v>63</v>
      </c>
      <c r="D28" s="63" t="s">
        <v>63</v>
      </c>
      <c r="E28" s="63" t="s">
        <v>63</v>
      </c>
      <c r="F28" s="69">
        <f>SUM(F6:F27)</f>
        <v>0</v>
      </c>
      <c r="G28" s="69">
        <f>SUM(G6:G27)</f>
        <v>0</v>
      </c>
      <c r="H28" s="69">
        <f>SUM(H6:H27)</f>
        <v>0</v>
      </c>
      <c r="I28" s="9"/>
    </row>
    <row r="29" spans="1:11">
      <c r="A29" s="12"/>
      <c r="B29" s="13"/>
      <c r="C29" s="12"/>
      <c r="D29" s="11"/>
      <c r="E29" s="11"/>
      <c r="F29" s="10"/>
      <c r="G29" s="10"/>
      <c r="H29" s="10"/>
      <c r="I29" s="9"/>
    </row>
    <row r="30" spans="1:11">
      <c r="A30" s="12"/>
      <c r="B30" s="13"/>
      <c r="C30" s="12"/>
      <c r="D30" s="11"/>
      <c r="E30" s="11"/>
      <c r="F30" s="10"/>
      <c r="G30" s="10"/>
      <c r="H30" s="10"/>
      <c r="I30" s="9"/>
      <c r="J30" s="2"/>
      <c r="K30" s="2"/>
    </row>
    <row r="31" spans="1:11">
      <c r="A31" s="12"/>
      <c r="B31" s="13"/>
      <c r="C31" s="12"/>
      <c r="D31" s="11"/>
      <c r="E31" s="11"/>
      <c r="F31" s="10"/>
      <c r="G31" s="10"/>
      <c r="H31" s="10"/>
      <c r="I31" s="9"/>
      <c r="J31" s="2"/>
      <c r="K31" s="2"/>
    </row>
    <row r="35" spans="2:11">
      <c r="B35" s="8" t="s">
        <v>6</v>
      </c>
      <c r="D35" s="85" t="s">
        <v>64</v>
      </c>
      <c r="E35" s="85"/>
      <c r="F35" s="86"/>
      <c r="G35" s="86"/>
      <c r="H35" s="86"/>
      <c r="J35" s="2"/>
      <c r="K35" s="2"/>
    </row>
    <row r="36" spans="2:11">
      <c r="B36" s="55" t="s">
        <v>5</v>
      </c>
      <c r="D36" s="79" t="s">
        <v>66</v>
      </c>
      <c r="E36" s="79"/>
      <c r="F36" s="79"/>
      <c r="G36" s="79"/>
      <c r="H36" s="79"/>
      <c r="J36" s="2"/>
      <c r="K36" s="2"/>
    </row>
    <row r="37" spans="2:11">
      <c r="D37" s="79"/>
      <c r="E37" s="79"/>
      <c r="F37" s="79"/>
      <c r="G37" s="79"/>
      <c r="H37" s="79"/>
    </row>
  </sheetData>
  <mergeCells count="13">
    <mergeCell ref="A1:D1"/>
    <mergeCell ref="E1:H1"/>
    <mergeCell ref="A2:D2"/>
    <mergeCell ref="E2:H2"/>
    <mergeCell ref="D36:H37"/>
    <mergeCell ref="B26:H26"/>
    <mergeCell ref="A4:H4"/>
    <mergeCell ref="A28:B28"/>
    <mergeCell ref="D35:H35"/>
    <mergeCell ref="B6:H6"/>
    <mergeCell ref="B13:H13"/>
    <mergeCell ref="B18:H18"/>
    <mergeCell ref="B23:H23"/>
  </mergeCells>
  <pageMargins left="0.70866141732283472" right="0.5118110236220472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abSelected="1" view="pageBreakPreview" zoomScaleNormal="140" zoomScaleSheetLayoutView="100" workbookViewId="0">
      <selection activeCell="B14" sqref="B14"/>
    </sheetView>
  </sheetViews>
  <sheetFormatPr defaultColWidth="9.109375" defaultRowHeight="13.2"/>
  <cols>
    <col min="1" max="1" width="5" style="1" customWidth="1"/>
    <col min="2" max="2" width="37.5546875" style="2" customWidth="1"/>
    <col min="3" max="3" width="7.5546875" style="6" customWidth="1"/>
    <col min="4" max="5" width="11.33203125" style="7" customWidth="1"/>
    <col min="6" max="6" width="14.33203125" style="6" customWidth="1"/>
    <col min="7" max="7" width="14.109375" style="6" customWidth="1"/>
    <col min="8" max="8" width="15.6640625" style="6" customWidth="1"/>
    <col min="9" max="9" width="14.88671875" style="5" customWidth="1"/>
    <col min="10" max="10" width="13.44140625" style="4" bestFit="1" customWidth="1"/>
    <col min="11" max="11" width="12.5546875" style="3" customWidth="1"/>
    <col min="12" max="16384" width="9.109375" style="2"/>
  </cols>
  <sheetData>
    <row r="1" spans="1:11" ht="15.6">
      <c r="A1" s="80"/>
      <c r="B1" s="80"/>
      <c r="C1" s="80"/>
      <c r="D1" s="80"/>
      <c r="E1" s="80" t="s">
        <v>78</v>
      </c>
      <c r="F1" s="80"/>
      <c r="G1" s="80"/>
      <c r="H1" s="80"/>
    </row>
    <row r="2" spans="1:11" ht="15.6">
      <c r="A2" s="80"/>
      <c r="B2" s="80"/>
      <c r="C2" s="80"/>
      <c r="D2" s="80"/>
      <c r="E2" s="80" t="s">
        <v>73</v>
      </c>
      <c r="F2" s="80"/>
      <c r="G2" s="80"/>
      <c r="H2" s="80"/>
    </row>
    <row r="3" spans="1:11" ht="15.6">
      <c r="A3" s="40"/>
      <c r="B3" s="40"/>
      <c r="C3" s="40"/>
      <c r="D3" s="40"/>
      <c r="E3" s="40"/>
      <c r="F3" s="40"/>
      <c r="G3" s="40"/>
      <c r="H3" s="40"/>
    </row>
    <row r="4" spans="1:11" ht="32.25" customHeight="1">
      <c r="A4" s="92" t="s">
        <v>81</v>
      </c>
      <c r="B4" s="92"/>
      <c r="C4" s="92"/>
      <c r="D4" s="92"/>
      <c r="E4" s="92"/>
      <c r="F4" s="92"/>
      <c r="G4" s="92"/>
      <c r="H4" s="92"/>
      <c r="I4" s="16"/>
    </row>
    <row r="5" spans="1:11" s="21" customFormat="1" ht="26.25" customHeight="1">
      <c r="A5" s="70" t="s">
        <v>0</v>
      </c>
      <c r="B5" s="60" t="s">
        <v>1</v>
      </c>
      <c r="C5" s="60" t="s">
        <v>38</v>
      </c>
      <c r="D5" s="60" t="s">
        <v>37</v>
      </c>
      <c r="E5" s="60" t="s">
        <v>36</v>
      </c>
      <c r="F5" s="60" t="s">
        <v>2</v>
      </c>
      <c r="G5" s="60" t="s">
        <v>65</v>
      </c>
      <c r="H5" s="70" t="s">
        <v>3</v>
      </c>
      <c r="I5" s="23"/>
      <c r="J5" s="22"/>
      <c r="K5" s="22"/>
    </row>
    <row r="6" spans="1:11" ht="17.25" customHeight="1">
      <c r="A6" s="41" t="s">
        <v>35</v>
      </c>
      <c r="B6" s="81" t="s">
        <v>34</v>
      </c>
      <c r="C6" s="82"/>
      <c r="D6" s="82"/>
      <c r="E6" s="82"/>
      <c r="F6" s="82"/>
      <c r="G6" s="82"/>
      <c r="H6" s="82"/>
      <c r="I6" s="9"/>
    </row>
    <row r="7" spans="1:11" s="36" customFormat="1" ht="19.5" customHeight="1">
      <c r="A7" s="42">
        <v>1</v>
      </c>
      <c r="B7" s="43" t="s">
        <v>53</v>
      </c>
      <c r="C7" s="44" t="s">
        <v>7</v>
      </c>
      <c r="D7" s="45">
        <v>1</v>
      </c>
      <c r="E7" s="46"/>
      <c r="F7" s="46">
        <f>ROUND(D7*E7,2)</f>
        <v>0</v>
      </c>
      <c r="G7" s="46">
        <f>ROUND(F7*0.23,2)</f>
        <v>0</v>
      </c>
      <c r="H7" s="46">
        <f>F7+G7</f>
        <v>0</v>
      </c>
      <c r="I7" s="33"/>
      <c r="J7" s="34"/>
      <c r="K7" s="35"/>
    </row>
    <row r="8" spans="1:11" s="36" customFormat="1" ht="20.25" customHeight="1">
      <c r="A8" s="42">
        <v>2</v>
      </c>
      <c r="B8" s="47" t="s">
        <v>54</v>
      </c>
      <c r="C8" s="44" t="s">
        <v>7</v>
      </c>
      <c r="D8" s="45">
        <v>1</v>
      </c>
      <c r="E8" s="46"/>
      <c r="F8" s="46">
        <f t="shared" ref="F8:F11" si="0">ROUND(D8*E8,2)</f>
        <v>0</v>
      </c>
      <c r="G8" s="46">
        <f t="shared" ref="G8:G11" si="1">ROUND(F8*0.23,2)</f>
        <v>0</v>
      </c>
      <c r="H8" s="46">
        <f t="shared" ref="H8:H12" si="2">F8+G8</f>
        <v>0</v>
      </c>
      <c r="I8" s="33"/>
      <c r="J8" s="34"/>
      <c r="K8" s="35"/>
    </row>
    <row r="9" spans="1:11" s="36" customFormat="1" ht="18" customHeight="1">
      <c r="A9" s="42">
        <v>3</v>
      </c>
      <c r="B9" s="47" t="s">
        <v>55</v>
      </c>
      <c r="C9" s="44" t="s">
        <v>7</v>
      </c>
      <c r="D9" s="45">
        <v>1</v>
      </c>
      <c r="E9" s="46"/>
      <c r="F9" s="46">
        <f t="shared" si="0"/>
        <v>0</v>
      </c>
      <c r="G9" s="46">
        <f t="shared" si="1"/>
        <v>0</v>
      </c>
      <c r="H9" s="46">
        <f t="shared" si="2"/>
        <v>0</v>
      </c>
      <c r="I9" s="33"/>
      <c r="J9" s="34"/>
      <c r="K9" s="35"/>
    </row>
    <row r="10" spans="1:11" s="36" customFormat="1" ht="18" customHeight="1">
      <c r="A10" s="42">
        <v>4</v>
      </c>
      <c r="B10" s="47" t="s">
        <v>45</v>
      </c>
      <c r="C10" s="44" t="s">
        <v>7</v>
      </c>
      <c r="D10" s="45">
        <v>1</v>
      </c>
      <c r="E10" s="46"/>
      <c r="F10" s="46">
        <f t="shared" si="0"/>
        <v>0</v>
      </c>
      <c r="G10" s="46">
        <f t="shared" si="1"/>
        <v>0</v>
      </c>
      <c r="H10" s="46">
        <f t="shared" si="2"/>
        <v>0</v>
      </c>
      <c r="I10" s="33"/>
      <c r="J10" s="37"/>
      <c r="K10" s="35"/>
    </row>
    <row r="11" spans="1:11" s="36" customFormat="1" ht="21" customHeight="1">
      <c r="A11" s="42">
        <v>5</v>
      </c>
      <c r="B11" s="47" t="s">
        <v>46</v>
      </c>
      <c r="C11" s="44" t="s">
        <v>7</v>
      </c>
      <c r="D11" s="45">
        <v>1</v>
      </c>
      <c r="E11" s="46"/>
      <c r="F11" s="46">
        <f t="shared" si="0"/>
        <v>0</v>
      </c>
      <c r="G11" s="46">
        <f t="shared" si="1"/>
        <v>0</v>
      </c>
      <c r="H11" s="46">
        <f t="shared" si="2"/>
        <v>0</v>
      </c>
      <c r="I11" s="33"/>
      <c r="J11" s="34"/>
      <c r="K11" s="35"/>
    </row>
    <row r="12" spans="1:11" s="36" customFormat="1" ht="21" customHeight="1">
      <c r="A12" s="42">
        <v>6</v>
      </c>
      <c r="B12" s="47" t="s">
        <v>60</v>
      </c>
      <c r="C12" s="44" t="s">
        <v>7</v>
      </c>
      <c r="D12" s="45">
        <v>1</v>
      </c>
      <c r="E12" s="46"/>
      <c r="F12" s="46">
        <f>ROUND(D12*E12,2)</f>
        <v>0</v>
      </c>
      <c r="G12" s="46">
        <f>ROUND(F12*0.23,2)</f>
        <v>0</v>
      </c>
      <c r="H12" s="46">
        <f t="shared" si="2"/>
        <v>0</v>
      </c>
      <c r="I12" s="33"/>
      <c r="J12" s="34"/>
      <c r="K12" s="35"/>
    </row>
    <row r="13" spans="1:11" s="8" customFormat="1" ht="19.5" customHeight="1">
      <c r="A13" s="41" t="s">
        <v>27</v>
      </c>
      <c r="B13" s="81" t="s">
        <v>21</v>
      </c>
      <c r="C13" s="82"/>
      <c r="D13" s="82"/>
      <c r="E13" s="82"/>
      <c r="F13" s="82"/>
      <c r="G13" s="82"/>
      <c r="H13" s="82"/>
      <c r="I13" s="16"/>
      <c r="J13" s="15"/>
      <c r="K13" s="14"/>
    </row>
    <row r="14" spans="1:11" s="36" customFormat="1" ht="21.75" customHeight="1">
      <c r="A14" s="42">
        <v>1</v>
      </c>
      <c r="B14" s="47" t="s">
        <v>20</v>
      </c>
      <c r="C14" s="44" t="s">
        <v>7</v>
      </c>
      <c r="D14" s="44">
        <v>4</v>
      </c>
      <c r="E14" s="48"/>
      <c r="F14" s="46">
        <f>ROUND(D14*E14,2)</f>
        <v>0</v>
      </c>
      <c r="G14" s="61">
        <f>ROUND(F14*0.23,2)</f>
        <v>0</v>
      </c>
      <c r="H14" s="46">
        <f>F14+G14</f>
        <v>0</v>
      </c>
      <c r="I14" s="33"/>
      <c r="J14" s="34"/>
      <c r="K14" s="35"/>
    </row>
    <row r="15" spans="1:11" s="36" customFormat="1" ht="22.5" customHeight="1">
      <c r="A15" s="42">
        <v>2</v>
      </c>
      <c r="B15" s="47" t="s">
        <v>59</v>
      </c>
      <c r="C15" s="44" t="s">
        <v>7</v>
      </c>
      <c r="D15" s="44">
        <v>1</v>
      </c>
      <c r="E15" s="48"/>
      <c r="F15" s="46">
        <f t="shared" ref="F15:F19" si="3">ROUND(D15*E15,2)</f>
        <v>0</v>
      </c>
      <c r="G15" s="61">
        <f t="shared" ref="G15:G19" si="4">ROUND(F15*0.23,2)</f>
        <v>0</v>
      </c>
      <c r="H15" s="46">
        <f t="shared" ref="H15:H20" si="5">F15+G15</f>
        <v>0</v>
      </c>
      <c r="I15" s="33"/>
      <c r="J15" s="34"/>
      <c r="K15" s="35"/>
    </row>
    <row r="16" spans="1:11" s="36" customFormat="1" ht="19.5" customHeight="1">
      <c r="A16" s="42">
        <v>3</v>
      </c>
      <c r="B16" s="49" t="s">
        <v>18</v>
      </c>
      <c r="C16" s="44" t="s">
        <v>7</v>
      </c>
      <c r="D16" s="44">
        <v>1</v>
      </c>
      <c r="E16" s="48"/>
      <c r="F16" s="46">
        <f t="shared" si="3"/>
        <v>0</v>
      </c>
      <c r="G16" s="61">
        <f t="shared" si="4"/>
        <v>0</v>
      </c>
      <c r="H16" s="46">
        <f t="shared" si="5"/>
        <v>0</v>
      </c>
      <c r="I16" s="33"/>
      <c r="J16" s="34"/>
      <c r="K16" s="35"/>
    </row>
    <row r="17" spans="1:11" s="36" customFormat="1" ht="18.75" customHeight="1">
      <c r="A17" s="42">
        <v>4</v>
      </c>
      <c r="B17" s="47" t="s">
        <v>17</v>
      </c>
      <c r="C17" s="44" t="s">
        <v>7</v>
      </c>
      <c r="D17" s="45">
        <v>1</v>
      </c>
      <c r="E17" s="50"/>
      <c r="F17" s="46">
        <f>ROUND(D17*E17,2)</f>
        <v>0</v>
      </c>
      <c r="G17" s="61">
        <f t="shared" si="4"/>
        <v>0</v>
      </c>
      <c r="H17" s="46">
        <f t="shared" si="5"/>
        <v>0</v>
      </c>
      <c r="I17" s="33"/>
      <c r="J17" s="34"/>
      <c r="K17" s="35"/>
    </row>
    <row r="18" spans="1:11" s="36" customFormat="1" ht="19.5" customHeight="1">
      <c r="A18" s="42">
        <v>5</v>
      </c>
      <c r="B18" s="47" t="s">
        <v>39</v>
      </c>
      <c r="C18" s="44" t="s">
        <v>7</v>
      </c>
      <c r="D18" s="45">
        <v>1</v>
      </c>
      <c r="E18" s="50"/>
      <c r="F18" s="46">
        <f t="shared" si="3"/>
        <v>0</v>
      </c>
      <c r="G18" s="61">
        <f t="shared" si="4"/>
        <v>0</v>
      </c>
      <c r="H18" s="46">
        <f t="shared" si="5"/>
        <v>0</v>
      </c>
      <c r="I18" s="33"/>
      <c r="J18" s="34"/>
      <c r="K18" s="35"/>
    </row>
    <row r="19" spans="1:11" s="36" customFormat="1" ht="20.25" customHeight="1">
      <c r="A19" s="42">
        <v>6</v>
      </c>
      <c r="B19" s="47" t="s">
        <v>40</v>
      </c>
      <c r="C19" s="44" t="s">
        <v>7</v>
      </c>
      <c r="D19" s="45">
        <v>1</v>
      </c>
      <c r="E19" s="50"/>
      <c r="F19" s="46">
        <f t="shared" si="3"/>
        <v>0</v>
      </c>
      <c r="G19" s="61">
        <f t="shared" si="4"/>
        <v>0</v>
      </c>
      <c r="H19" s="46">
        <f t="shared" si="5"/>
        <v>0</v>
      </c>
      <c r="I19" s="33"/>
      <c r="J19" s="34"/>
      <c r="K19" s="35"/>
    </row>
    <row r="20" spans="1:11" s="36" customFormat="1" ht="22.5" customHeight="1">
      <c r="A20" s="42">
        <v>7</v>
      </c>
      <c r="B20" s="47" t="s">
        <v>41</v>
      </c>
      <c r="C20" s="44" t="s">
        <v>7</v>
      </c>
      <c r="D20" s="45">
        <v>2</v>
      </c>
      <c r="E20" s="50"/>
      <c r="F20" s="46">
        <f>ROUND(D20*E20,2)</f>
        <v>0</v>
      </c>
      <c r="G20" s="61">
        <f>ROUND(F20*0.23,2)</f>
        <v>0</v>
      </c>
      <c r="H20" s="46">
        <f t="shared" si="5"/>
        <v>0</v>
      </c>
      <c r="I20" s="33"/>
      <c r="J20" s="34"/>
      <c r="K20" s="35"/>
    </row>
    <row r="21" spans="1:11" s="8" customFormat="1" ht="18.75" customHeight="1">
      <c r="A21" s="41" t="s">
        <v>22</v>
      </c>
      <c r="B21" s="81" t="s">
        <v>50</v>
      </c>
      <c r="C21" s="82"/>
      <c r="D21" s="82"/>
      <c r="E21" s="82"/>
      <c r="F21" s="82"/>
      <c r="G21" s="82"/>
      <c r="H21" s="82"/>
      <c r="I21" s="16"/>
      <c r="J21" s="15"/>
      <c r="K21" s="14"/>
    </row>
    <row r="22" spans="1:11" s="8" customFormat="1" ht="21.75" customHeight="1">
      <c r="A22" s="42">
        <v>1</v>
      </c>
      <c r="B22" s="47" t="s">
        <v>52</v>
      </c>
      <c r="C22" s="44" t="s">
        <v>7</v>
      </c>
      <c r="D22" s="44">
        <v>10</v>
      </c>
      <c r="E22" s="48"/>
      <c r="F22" s="48">
        <f>ROUND(D22*E22,2)</f>
        <v>0</v>
      </c>
      <c r="G22" s="71">
        <f>ROUND(F22*0.23,2)</f>
        <v>0</v>
      </c>
      <c r="H22" s="48">
        <f>F22*1.23</f>
        <v>0</v>
      </c>
      <c r="I22" s="16"/>
      <c r="J22" s="15"/>
      <c r="K22" s="14"/>
    </row>
    <row r="23" spans="1:11" s="8" customFormat="1" ht="21.75" customHeight="1">
      <c r="A23" s="42">
        <v>2</v>
      </c>
      <c r="B23" s="47" t="s">
        <v>61</v>
      </c>
      <c r="C23" s="44" t="s">
        <v>62</v>
      </c>
      <c r="D23" s="78">
        <v>368.75</v>
      </c>
      <c r="E23" s="48"/>
      <c r="F23" s="48">
        <f t="shared" ref="F23" si="6">D23*E23</f>
        <v>0</v>
      </c>
      <c r="G23" s="71">
        <f>ROUND(F23*0.23,2)</f>
        <v>0</v>
      </c>
      <c r="H23" s="48">
        <f t="shared" ref="H23" si="7">F23*1.23</f>
        <v>0</v>
      </c>
      <c r="I23" s="16"/>
      <c r="J23" s="15"/>
      <c r="K23" s="14"/>
    </row>
    <row r="24" spans="1:11" ht="28.5" customHeight="1">
      <c r="A24" s="90" t="s">
        <v>4</v>
      </c>
      <c r="B24" s="91"/>
      <c r="C24" s="63" t="s">
        <v>63</v>
      </c>
      <c r="D24" s="63" t="s">
        <v>63</v>
      </c>
      <c r="E24" s="63" t="s">
        <v>63</v>
      </c>
      <c r="F24" s="69">
        <f>SUM(F6:F23)</f>
        <v>0</v>
      </c>
      <c r="G24" s="69">
        <f t="shared" ref="G24:H24" si="8">SUM(G6:G23)</f>
        <v>0</v>
      </c>
      <c r="H24" s="69">
        <f t="shared" si="8"/>
        <v>0</v>
      </c>
      <c r="I24" s="9"/>
    </row>
    <row r="25" spans="1:11">
      <c r="A25" s="12"/>
      <c r="B25" s="13"/>
      <c r="C25" s="12"/>
      <c r="D25" s="11"/>
      <c r="E25" s="11"/>
      <c r="F25" s="10"/>
      <c r="G25" s="10"/>
      <c r="H25" s="10"/>
      <c r="I25" s="9"/>
    </row>
    <row r="26" spans="1:11">
      <c r="A26" s="12"/>
      <c r="B26" s="13"/>
      <c r="C26" s="12"/>
      <c r="D26" s="11"/>
      <c r="E26" s="11"/>
      <c r="F26" s="10"/>
      <c r="G26" s="10"/>
      <c r="H26" s="10"/>
      <c r="I26" s="9"/>
      <c r="J26" s="2"/>
      <c r="K26" s="2"/>
    </row>
    <row r="27" spans="1:11">
      <c r="A27" s="12"/>
      <c r="B27" s="13"/>
      <c r="C27" s="12"/>
      <c r="D27" s="11"/>
      <c r="E27" s="11"/>
      <c r="F27" s="10"/>
      <c r="G27" s="10"/>
      <c r="H27" s="10"/>
      <c r="I27" s="9"/>
      <c r="J27" s="2"/>
      <c r="K27" s="2"/>
    </row>
    <row r="31" spans="1:11">
      <c r="B31" s="8" t="s">
        <v>6</v>
      </c>
      <c r="D31" s="85" t="s">
        <v>64</v>
      </c>
      <c r="E31" s="85"/>
      <c r="F31" s="86"/>
      <c r="G31" s="86"/>
      <c r="H31" s="86"/>
      <c r="J31" s="2"/>
      <c r="K31" s="2"/>
    </row>
    <row r="32" spans="1:11">
      <c r="B32" s="55" t="s">
        <v>5</v>
      </c>
      <c r="D32" s="79" t="s">
        <v>66</v>
      </c>
      <c r="E32" s="79"/>
      <c r="F32" s="79"/>
      <c r="G32" s="79"/>
      <c r="H32" s="79"/>
      <c r="J32" s="2"/>
      <c r="K32" s="2"/>
    </row>
    <row r="33" spans="4:8">
      <c r="D33" s="79"/>
      <c r="E33" s="79"/>
      <c r="F33" s="79"/>
      <c r="G33" s="79"/>
      <c r="H33" s="79"/>
    </row>
  </sheetData>
  <mergeCells count="11">
    <mergeCell ref="A1:D1"/>
    <mergeCell ref="E1:H1"/>
    <mergeCell ref="A2:D2"/>
    <mergeCell ref="E2:H2"/>
    <mergeCell ref="D32:H33"/>
    <mergeCell ref="A24:B24"/>
    <mergeCell ref="D31:H31"/>
    <mergeCell ref="B21:H21"/>
    <mergeCell ref="A4:H4"/>
    <mergeCell ref="B6:H6"/>
    <mergeCell ref="B13:H13"/>
  </mergeCells>
  <pageMargins left="0.70866141732283472" right="0.5118110236220472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OSA Koziebrody</vt:lpstr>
      <vt:lpstr>OSA Kraszewo-Czubaki</vt:lpstr>
      <vt:lpstr>OSA Nowe Gralewo</vt:lpstr>
      <vt:lpstr>OSA Unieck</vt:lpstr>
      <vt:lpstr>'OSA Koziebrody'!Obszar_wydruku</vt:lpstr>
      <vt:lpstr>'OSA Kraszewo-Czubaki'!Obszar_wydruku</vt:lpstr>
      <vt:lpstr>'OSA Nowe Gralewo'!Obszar_wydruku</vt:lpstr>
      <vt:lpstr>'OSA Unieck'!Obszar_wydruku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Grażynka</cp:lastModifiedBy>
  <cp:lastPrinted>2019-07-02T05:56:10Z</cp:lastPrinted>
  <dcterms:created xsi:type="dcterms:W3CDTF">2006-05-09T07:42:56Z</dcterms:created>
  <dcterms:modified xsi:type="dcterms:W3CDTF">2019-08-06T07:47:26Z</dcterms:modified>
</cp:coreProperties>
</file>