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0400" windowHeight="7992" activeTab="1"/>
  </bookViews>
  <sheets>
    <sheet name="PR" sheetId="1" r:id="rId1"/>
    <sheet name="FO" sheetId="2" r:id="rId2"/>
  </sheets>
  <definedNames/>
  <calcPr fullCalcOnLoad="1"/>
</workbook>
</file>

<file path=xl/sharedStrings.xml><?xml version="1.0" encoding="utf-8"?>
<sst xmlns="http://schemas.openxmlformats.org/spreadsheetml/2006/main" count="158" uniqueCount="95">
  <si>
    <t>Lp.</t>
  </si>
  <si>
    <t>Podstawa obmiaru</t>
  </si>
  <si>
    <t>Wyszczególnienie robót</t>
  </si>
  <si>
    <t>Jednostka miary</t>
  </si>
  <si>
    <t>I</t>
  </si>
  <si>
    <t>km</t>
  </si>
  <si>
    <t>Plan syt.</t>
  </si>
  <si>
    <t>II</t>
  </si>
  <si>
    <t>NAWIERZCHNIA</t>
  </si>
  <si>
    <t>III</t>
  </si>
  <si>
    <t>IV</t>
  </si>
  <si>
    <t xml:space="preserve">Plan syt.               </t>
  </si>
  <si>
    <t>szt.</t>
  </si>
  <si>
    <t>Ilość jedn.</t>
  </si>
  <si>
    <t>Cena jedn.</t>
  </si>
  <si>
    <t>Wartość</t>
  </si>
  <si>
    <t>WARTOŚĆ NETTO</t>
  </si>
  <si>
    <t>PODATEK VAT 23%</t>
  </si>
  <si>
    <t>WARTOŚĆ BRUTTO</t>
  </si>
  <si>
    <t>D-04.03.01</t>
  </si>
  <si>
    <t>D-04.01.01</t>
  </si>
  <si>
    <t>D–01.01.01</t>
  </si>
  <si>
    <t>D–05.03.05b</t>
  </si>
  <si>
    <t>D–05.03.05a</t>
  </si>
  <si>
    <t>D-07.02.01</t>
  </si>
  <si>
    <t>ROBOTY PRZYGOTOWAWCZE I ZIEMNE</t>
  </si>
  <si>
    <t>PODBUDOWA</t>
  </si>
  <si>
    <t>Plan syt</t>
  </si>
  <si>
    <t>V</t>
  </si>
  <si>
    <t xml:space="preserve">OZNAKOWANIE </t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</si>
  <si>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</si>
  <si>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t>Jedn.miary</t>
  </si>
  <si>
    <t>D-04.02.01</t>
  </si>
  <si>
    <t>D-04.05.01</t>
  </si>
  <si>
    <t>D-02.00.01  D-02.01.01   D-04.01.01</t>
  </si>
  <si>
    <t>D-05.01.01</t>
  </si>
  <si>
    <t>Podstawa wyceny</t>
  </si>
  <si>
    <t>ROBOTY PRZYGOTOWAWCZE (CPV: 45100000-8) I ZIEMNE (CPV: 45111000-8)</t>
  </si>
  <si>
    <t>PODBUDOWA (CPV: 45233200-1)</t>
  </si>
  <si>
    <t>NAWIERZCHNIA (CPV: 45233252-0)</t>
  </si>
  <si>
    <t>OZNAKOWANIE (CPV: 45233290-8)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</si>
  <si>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</si>
  <si>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VI</t>
  </si>
  <si>
    <t>INNE ROBOTY</t>
  </si>
  <si>
    <t>POBOCZA I ZJAZDY</t>
  </si>
  <si>
    <t>D.06.03.01                  D-05.02.01</t>
  </si>
  <si>
    <t>D-05.02.01</t>
  </si>
  <si>
    <r>
      <t>m</t>
    </r>
    <r>
      <rPr>
        <vertAlign val="superscript"/>
        <sz val="11"/>
        <color indexed="8"/>
        <rFont val="Czcionka tekstu podstawowego"/>
        <family val="1"/>
      </rPr>
      <t>3</t>
    </r>
  </si>
  <si>
    <r>
      <t>m</t>
    </r>
    <r>
      <rPr>
        <vertAlign val="superscript"/>
        <sz val="11"/>
        <color indexed="8"/>
        <rFont val="Czcionka tekstu podstawowego"/>
        <family val="1"/>
      </rPr>
      <t>2</t>
    </r>
  </si>
  <si>
    <t>Tab. Nr 1</t>
  </si>
  <si>
    <r>
      <t xml:space="preserve">PRZEDMIAR ROBÓT                                                                                </t>
    </r>
    <r>
      <rPr>
        <b/>
        <i/>
        <sz val="14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 xml:space="preserve">Przebudowa  drogi  gminnej Szczepkowo-Sobocin 301084W
/od strony drogi powiatowej 3015W/       </t>
    </r>
  </si>
  <si>
    <t>L = 1,45 km</t>
  </si>
  <si>
    <t>Roboty pomiarowe w terenie równinnym w km 0+000,00 - 1+450,00</t>
  </si>
  <si>
    <t>Wykonanie warstwy odsączającej z piasku w km 0+000 – 1+450,00 szer. zmiennej i grub. warstwy po zagęszczeniu 10,0 cm</t>
  </si>
  <si>
    <t>Doziarnienie istniejącej podbudowy żwirowej kruszywem naturalnym (pospółką żwirową) o grubości 10,0 cm na szer. 4,24 m w km 0+010 – 1+010,00</t>
  </si>
  <si>
    <r>
      <t>P =</t>
    </r>
    <r>
      <rPr>
        <i/>
        <sz val="11"/>
        <color indexed="8"/>
        <rFont val="Times New Roman"/>
        <family val="1"/>
      </rPr>
      <t xml:space="preserve"> 4,24 m x 1 000,00 m + [2 x 0,50 m x 29,00 m (mijanka)] =4 424,00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+ 29,00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= 4 269,00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</t>
    </r>
    <r>
      <rPr>
        <i/>
        <vertAlign val="superscript"/>
        <sz val="11"/>
        <color indexed="8"/>
        <rFont val="Times New Roman"/>
        <family val="1"/>
      </rPr>
      <t xml:space="preserve">                         </t>
    </r>
  </si>
  <si>
    <t>Profilowanie i zagęszczenie podbudowy żwirowej w km 0+000,00 - 1+450,00</t>
  </si>
  <si>
    <r>
      <t>P = 76,10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+ 71,55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(skrzyżowania) + [2 x 0,37 m x 1 000,00 m (poszerzenie jezdni)] + 4,24 m x 440,00 m + [2 x 0,50 m x 29,00 m (mijanka)] = 147,65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+ 740,00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+1 865,60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+ 29,00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= 2 782,25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</t>
    </r>
    <r>
      <rPr>
        <i/>
        <vertAlign val="superscript"/>
        <sz val="11"/>
        <color indexed="8"/>
        <rFont val="Times New Roman"/>
        <family val="1"/>
      </rPr>
      <t xml:space="preserve">                         </t>
    </r>
  </si>
  <si>
    <r>
      <t>P = 76,10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+ 71,55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(skrzyżowania)  +  [4,24 m x 440,00 m (jezdnia)] + =  147,65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+ 1 865,60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= 2 013,25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</t>
    </r>
  </si>
  <si>
    <t xml:space="preserve">Wykonanie podbudowy z gruntu stabilizowanego cementem o wytrzymałości Rm = 5,00 MPa, mieszarką bezpośrednio w korycie drogi wraz z pielęgnacją w km 0+000,00 – 1+450,00, szer. zmienna i grub. warstwy po zagęszczeniu  16,0 cm </t>
  </si>
  <si>
    <r>
      <t>Mechaniczne oczyszczenie i skropienie podbudowy betonowej emulsją asfaltową szybkorozpadową w ilości 0,70 kg/m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w km 0+000,00 - 1+450,00</t>
    </r>
  </si>
  <si>
    <r>
      <t>P = 73,90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+ 69,70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(skrzyżowania)   + [1 440,00 m x 4,12 m (jezdnia)] + [2 x 0,50 m x 29,00 m (mijanka)] = 143,60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+ 5 932,80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+ 29,00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= 6 105,40 m</t>
    </r>
    <r>
      <rPr>
        <i/>
        <vertAlign val="superscript"/>
        <sz val="11"/>
        <color indexed="8"/>
        <rFont val="Times New Roman"/>
        <family val="1"/>
      </rPr>
      <t>2</t>
    </r>
  </si>
  <si>
    <t>Wykonanie nawierzchni z mieszanki mineralno-asfaltowej - warstwa wiążąca AC 16 W w km 0+000,00 - 1+450,00, szer. 4,12 m i grub. warstwy po zagęszczeniu 4,0 cm</t>
  </si>
  <si>
    <r>
      <t>Mechaniczne oczyszczenie i skropienie warstwy wiążącej emulsją asfaltową szybkorozpadową w ilości 0,30 kg/m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w km 0+000,00 - 1+450,00</t>
    </r>
  </si>
  <si>
    <r>
      <t>P = 70,60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+ 67,50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(skrzyżowania) </t>
    </r>
    <r>
      <rPr>
        <i/>
        <vertAlign val="superscript"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+ [1 440,00 m x 4,00 m (jezdnia)] + [2 x 0,50 m x 29,00 m (mijanka)] = 138,10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+ 5 760,00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+ 29,00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= 5 927,10 m</t>
    </r>
    <r>
      <rPr>
        <i/>
        <vertAlign val="superscript"/>
        <sz val="11"/>
        <color indexed="8"/>
        <rFont val="Times New Roman"/>
        <family val="1"/>
      </rPr>
      <t>2</t>
    </r>
  </si>
  <si>
    <t xml:space="preserve">Wykonanie nawierzchni z mieszanki mineralno-asfaltowej - warstwa ścieralna AC 11 S w km 0+000,00 - 1+450,00, szer. 4,00 m i grub. warstwy po zagęszczeniu 4,0 cm  </t>
  </si>
  <si>
    <t>Wykonanie warstwy wyrównawczej z piasku pod obustronne pobocza o szer. 0,50 m  i grub. 3,0 cm oraz 19,0 cm wraz z profilowaniem w km 0+010,00 - 1+450,00</t>
  </si>
  <si>
    <t>Wykonanie obustronnych poboczy z kruszywa łamanego 0/31,5 mm stabilizowanego mechanicznie o szer. 0,50 m  wraz z profilowaniem w km 0+000,00 - 1+450,00, grub. warstwy po zagęszczeniu 15,0 cm</t>
  </si>
  <si>
    <t xml:space="preserve">A-1 - 1 szt., A-2 - 1 szt., A-7 - 1 szt., A-30 - 1 szt., B-33 "30" - 2 szt., B-33 "50" - 2 szt., B-34 "30" - 2 szt., D-1 - 2 szt., T "zmiana nawierzchni" - 1 szt., </t>
  </si>
  <si>
    <r>
      <t>P = 295,34 m</t>
    </r>
    <r>
      <rPr>
        <i/>
        <vertAlign val="superscript"/>
        <sz val="11"/>
        <color indexed="8"/>
        <rFont val="Times New Roman"/>
        <family val="1"/>
      </rPr>
      <t>2</t>
    </r>
  </si>
  <si>
    <r>
      <t>P = 295,34 m</t>
    </r>
    <r>
      <rPr>
        <i/>
        <vertAlign val="superscript"/>
        <sz val="11"/>
        <color indexed="8"/>
        <rFont val="Times New Roman"/>
        <family val="1"/>
      </rPr>
      <t>2</t>
    </r>
  </si>
  <si>
    <r>
      <t xml:space="preserve">P = [2 x 0,38 m </t>
    </r>
    <r>
      <rPr>
        <i/>
        <sz val="11"/>
        <color indexed="8"/>
        <rFont val="Times New Roman"/>
        <family val="1"/>
      </rPr>
      <t>x 1 000,00 m x 0,03 m] + [2 x 0,38 m x 440,00 m x 0,19 m] - (zjazdy) [0,38 m x 77,09 m x 0,03 m] - [0,38 m x 66,98 m x 0,19 m] = [22,80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+ 65,54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>] - [0,88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+ 4,84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>] = 86,34 m</t>
    </r>
    <r>
      <rPr>
        <i/>
        <vertAlign val="superscript"/>
        <sz val="11"/>
        <color indexed="8"/>
        <rFont val="Times New Roman"/>
        <family val="1"/>
      </rPr>
      <t xml:space="preserve">3 </t>
    </r>
    <r>
      <rPr>
        <i/>
        <sz val="11"/>
        <color indexed="8"/>
        <rFont val="Times New Roman"/>
        <family val="1"/>
      </rPr>
      <t>- 5,72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=80,62 m</t>
    </r>
    <r>
      <rPr>
        <i/>
        <vertAlign val="superscript"/>
        <sz val="11"/>
        <color indexed="8"/>
        <rFont val="Times New Roman"/>
        <family val="1"/>
      </rPr>
      <t>3</t>
    </r>
  </si>
  <si>
    <r>
      <t xml:space="preserve">P = [2 x 0,50 m </t>
    </r>
    <r>
      <rPr>
        <i/>
        <sz val="11"/>
        <color indexed="8"/>
        <rFont val="Times New Roman"/>
        <family val="1"/>
      </rPr>
      <t>x 1 450,00 m] - (zjazdy) [0,50 m x 144,07 m] - (mijanka) [2 x 0,50 m x 25,00 m]   = 1 450,00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-72,04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- 25,00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= 1 352,96 m</t>
    </r>
    <r>
      <rPr>
        <i/>
        <vertAlign val="superscript"/>
        <sz val="11"/>
        <color indexed="8"/>
        <rFont val="Times New Roman"/>
        <family val="1"/>
      </rPr>
      <t>2</t>
    </r>
  </si>
  <si>
    <r>
      <t>V = [76,10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(skrzyżowanie) x 0,34 m] + [2 x 0,059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x 1 000,00 m (poszerzenie jezdni)] + [154,66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x 0,12 m (zjazdy) + [2 x 0,050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x 29,00 m (mijanka)] = 25,87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+ 118,00 m</t>
    </r>
    <r>
      <rPr>
        <i/>
        <vertAlign val="superscript"/>
        <sz val="11"/>
        <color indexed="8"/>
        <rFont val="Times New Roman"/>
        <family val="1"/>
      </rPr>
      <t xml:space="preserve">3 </t>
    </r>
    <r>
      <rPr>
        <i/>
        <sz val="11"/>
        <color indexed="8"/>
        <rFont val="Times New Roman"/>
        <family val="1"/>
      </rPr>
      <t>+ 18,56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+ 2,90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= 165,36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                             </t>
    </r>
  </si>
  <si>
    <t>Roboty ziemne polegające na wykonaniu wykopów ( koryta pod warstwy konstrukcyjne nawierzchni w km  0+000,00 – 0+010,00 (skrzyżowanie), pod obustronne poszerzenie jezdni w km 0+010,00 – 1+010,00, pod zjazdy oraz pod dodatkowe poszerzenie mijanki w km 0+971,00 - 1+000,00) mechanicznie w gruncie kat. I-II wraz z profilowaniem i zagęszczeniem podłoża  oraz przewozem urobku na odległość do 0,50 km</t>
  </si>
  <si>
    <r>
      <t>V = jak w poz. Nr 2</t>
    </r>
    <r>
      <rPr>
        <i/>
        <sz val="11"/>
        <color indexed="8"/>
        <rFont val="Times New Roman"/>
        <family val="1"/>
      </rPr>
      <t>= 165,36 m</t>
    </r>
    <r>
      <rPr>
        <i/>
        <vertAlign val="superscript"/>
        <sz val="11"/>
        <color indexed="8"/>
        <rFont val="Times New Roman"/>
        <family val="1"/>
      </rPr>
      <t>3</t>
    </r>
  </si>
  <si>
    <t xml:space="preserve">Roboty ziemne polegające na mechanicznym formowaniu i zagęszczaniu nasypów z gruntów kat. I-II (pod obustronne pobocza gruntowe) z pozyskaniem i transportem gruntu na odległość 3,00 w km  0+000,00 - 1+450,00 </t>
  </si>
  <si>
    <r>
      <t>V = [2 x 0,083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x 1000,00 m] + [2 x 0,244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x 440,00 m] - (zjazdy) [0,083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x 77,09 m] - [0,244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x 66,98m] = [166,00 m</t>
    </r>
    <r>
      <rPr>
        <i/>
        <vertAlign val="superscript"/>
        <sz val="11"/>
        <color indexed="8"/>
        <rFont val="Times New Roman"/>
        <family val="1"/>
      </rPr>
      <t xml:space="preserve">3 </t>
    </r>
    <r>
      <rPr>
        <i/>
        <sz val="11"/>
        <color indexed="8"/>
        <rFont val="Times New Roman"/>
        <family val="1"/>
      </rPr>
      <t>+ 214,72 m</t>
    </r>
    <r>
      <rPr>
        <i/>
        <vertAlign val="superscript"/>
        <sz val="11"/>
        <color indexed="8"/>
        <rFont val="Times New Roman"/>
        <family val="1"/>
      </rPr>
      <t xml:space="preserve">3 </t>
    </r>
    <r>
      <rPr>
        <i/>
        <sz val="11"/>
        <color indexed="8"/>
        <rFont val="Times New Roman"/>
        <family val="1"/>
      </rPr>
      <t>] - [6,40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- 16,34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>]</t>
    </r>
    <r>
      <rPr>
        <i/>
        <vertAlign val="superscript"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=  380,72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- 22,74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= 357,98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- 165,36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= 192,62 m</t>
    </r>
    <r>
      <rPr>
        <i/>
        <vertAlign val="superscript"/>
        <sz val="11"/>
        <color indexed="8"/>
        <rFont val="Times New Roman"/>
        <family val="1"/>
      </rPr>
      <t>3</t>
    </r>
  </si>
  <si>
    <t>Doziarnienie istniejącej podbudowy żwirowej kruszywem naturalnym (pospółką żwirową), szer. zmienna  grub. 16,0 cm w km 1+010,00 – 1+450,00 oraz na skrzyżowania</t>
  </si>
  <si>
    <r>
      <t xml:space="preserve">P = poz. nr 6 + poz. nr 7 </t>
    </r>
    <r>
      <rPr>
        <i/>
        <sz val="11"/>
        <color indexed="8"/>
        <rFont val="Times New Roman"/>
        <family val="1"/>
      </rPr>
      <t>=  6 282,25 m</t>
    </r>
    <r>
      <rPr>
        <i/>
        <vertAlign val="superscript"/>
        <sz val="11"/>
        <color indexed="8"/>
        <rFont val="Times New Roman"/>
        <family val="1"/>
      </rPr>
      <t>2</t>
    </r>
  </si>
  <si>
    <r>
      <t>P = jak w poz. nr 8 = 6 282,25 m</t>
    </r>
    <r>
      <rPr>
        <i/>
        <vertAlign val="superscript"/>
        <sz val="11"/>
        <color indexed="8"/>
        <rFont val="Times New Roman"/>
        <family val="1"/>
      </rPr>
      <t>2</t>
    </r>
  </si>
  <si>
    <r>
      <t>P = jak w poz. nr 10 = 6 105,40 m</t>
    </r>
    <r>
      <rPr>
        <i/>
        <vertAlign val="superscript"/>
        <sz val="11"/>
        <color indexed="8"/>
        <rFont val="Times New Roman"/>
        <family val="1"/>
      </rPr>
      <t>2</t>
    </r>
  </si>
  <si>
    <r>
      <t>P = jak w poz. nr 12 = 4 199,16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</t>
    </r>
  </si>
  <si>
    <t>Wykonanie nawierzchni zjazdów z kruszywa łamanego 0/31,5 mm stabilizowanego mechanicznie o szer. zmiennej  wraz z profilowaniem w km 0+000,00 - 1+450,00 grub. warstwy po zagęszczeniu 20,00 cm</t>
  </si>
  <si>
    <t>Ustawienie słupków z rur stalowych dla znaków drogowych o śr. 50 mm z wykonaniem i zasypaniem dołów i ubiciem warstwami</t>
  </si>
  <si>
    <t>Przymocowanie tarcz znaków drogowych średnich z blachy ocynkowanej, odblaskowej do gotowych słupków</t>
  </si>
  <si>
    <t xml:space="preserve">D-02.00.01  D-02.03.01   </t>
  </si>
  <si>
    <t>D.06.03.01                  D-04.02.01</t>
  </si>
  <si>
    <t>POBOCZA I ZJAZDY (CPV: 45233220-7)</t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</si>
  <si>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</si>
  <si>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t>m</t>
  </si>
  <si>
    <t xml:space="preserve">Zabezpieczenie sieci telekomunikacyjnej rurami ochronnymi grubościennymi dwudzielnymi typu RHDPE fi 160 mm                                                             L = 35,40 m </t>
  </si>
  <si>
    <t>Wykonanie warstwy odsączającej z piasku pod  zjazdy  w km 0+000,00 - 1+450,00 o grub. warstwy po zagęszczeniu 10,00 cm</t>
  </si>
  <si>
    <t xml:space="preserve">Roboty ziemne polegające na mechanicznym formowaniu i zagęszczaniu nasypów wraz z plantowaniem pobocza i skarp z gruntów kat. I-II pozyskanych z wykopów (pod obustronne pobocza gruntowe) w km 0+000,00 - 1+450,00 </t>
  </si>
  <si>
    <r>
      <t xml:space="preserve">FORMULARZ OFERTOWY                                                                                     </t>
    </r>
    <r>
      <rPr>
        <b/>
        <i/>
        <sz val="11"/>
        <color indexed="8"/>
        <rFont val="Czcionka tekstu podstawowego"/>
        <family val="0"/>
      </rPr>
      <t xml:space="preserve">Przebudowa  drogi  gminnej Szczepkowo-Sobocin 301084W
/od strony drogi powiatowej 3015W/ </t>
    </r>
    <r>
      <rPr>
        <sz val="11"/>
        <color indexed="8"/>
        <rFont val="Czcionka tekstu podstawowego"/>
        <family val="1"/>
      </rPr>
      <t xml:space="preserve">    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</si>
</sst>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0.0000000"/>
    <numFmt numFmtId="170" formatCode="0.00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vertAlign val="superscript"/>
      <sz val="11"/>
      <color indexed="8"/>
      <name val="Czcionka tekstu podstawowego"/>
      <family val="1"/>
    </font>
    <font>
      <b/>
      <i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0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2" fontId="50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2" fontId="52" fillId="0" borderId="0" xfId="0" applyNumberFormat="1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2" fillId="34" borderId="0" xfId="0" applyFont="1" applyFill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0" fontId="52" fillId="0" borderId="0" xfId="0" applyFont="1" applyAlignment="1">
      <alignment wrapText="1"/>
    </xf>
    <xf numFmtId="2" fontId="57" fillId="33" borderId="12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0" fontId="54" fillId="33" borderId="13" xfId="0" applyFont="1" applyFill="1" applyBorder="1" applyAlignment="1">
      <alignment horizontal="center" vertical="center" wrapText="1"/>
    </xf>
    <xf numFmtId="1" fontId="57" fillId="33" borderId="12" xfId="0" applyNumberFormat="1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2" fontId="56" fillId="0" borderId="12" xfId="0" applyNumberFormat="1" applyFont="1" applyBorder="1" applyAlignment="1">
      <alignment horizontal="center" vertical="center" wrapText="1"/>
    </xf>
    <xf numFmtId="2" fontId="50" fillId="0" borderId="12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justify" vertical="top" wrapText="1"/>
    </xf>
    <xf numFmtId="0" fontId="50" fillId="34" borderId="12" xfId="0" applyFont="1" applyFill="1" applyBorder="1" applyAlignment="1">
      <alignment horizontal="center" vertical="center" wrapText="1"/>
    </xf>
    <xf numFmtId="2" fontId="50" fillId="34" borderId="12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2" fontId="50" fillId="0" borderId="15" xfId="0" applyNumberFormat="1" applyFont="1" applyBorder="1" applyAlignment="1">
      <alignment horizontal="center" vertical="center" wrapText="1"/>
    </xf>
    <xf numFmtId="2" fontId="50" fillId="0" borderId="13" xfId="0" applyNumberFormat="1" applyFont="1" applyBorder="1" applyAlignment="1">
      <alignment horizontal="center" vertical="center" wrapText="1"/>
    </xf>
    <xf numFmtId="2" fontId="50" fillId="34" borderId="14" xfId="0" applyNumberFormat="1" applyFont="1" applyFill="1" applyBorder="1" applyAlignment="1">
      <alignment horizontal="center" vertical="center" wrapText="1"/>
    </xf>
    <xf numFmtId="2" fontId="50" fillId="34" borderId="13" xfId="0" applyNumberFormat="1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2" fontId="50" fillId="0" borderId="0" xfId="0" applyNumberFormat="1" applyFont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8" fillId="35" borderId="21" xfId="0" applyFont="1" applyFill="1" applyBorder="1" applyAlignment="1">
      <alignment horizontal="center" vertical="center" wrapText="1"/>
    </xf>
    <xf numFmtId="0" fontId="58" fillId="35" borderId="25" xfId="0" applyFont="1" applyFill="1" applyBorder="1" applyAlignment="1">
      <alignment horizontal="center" vertical="center" wrapText="1"/>
    </xf>
    <xf numFmtId="0" fontId="58" fillId="35" borderId="23" xfId="0" applyFont="1" applyFill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57" fillId="35" borderId="21" xfId="0" applyFont="1" applyFill="1" applyBorder="1" applyAlignment="1">
      <alignment horizontal="center" vertical="center" wrapText="1"/>
    </xf>
    <xf numFmtId="0" fontId="57" fillId="35" borderId="25" xfId="0" applyFont="1" applyFill="1" applyBorder="1" applyAlignment="1">
      <alignment horizontal="center" vertical="center" wrapText="1"/>
    </xf>
    <xf numFmtId="0" fontId="57" fillId="35" borderId="23" xfId="0" applyFont="1" applyFill="1" applyBorder="1" applyAlignment="1">
      <alignment horizontal="center" vertical="center" wrapText="1"/>
    </xf>
    <xf numFmtId="0" fontId="57" fillId="35" borderId="22" xfId="0" applyFont="1" applyFill="1" applyBorder="1" applyAlignment="1">
      <alignment horizontal="center" vertical="center" wrapText="1"/>
    </xf>
    <xf numFmtId="0" fontId="57" fillId="35" borderId="26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2" fontId="57" fillId="35" borderId="27" xfId="0" applyNumberFormat="1" applyFont="1" applyFill="1" applyBorder="1" applyAlignment="1">
      <alignment horizontal="center" vertical="center" wrapText="1"/>
    </xf>
    <xf numFmtId="0" fontId="57" fillId="35" borderId="28" xfId="0" applyFont="1" applyFill="1" applyBorder="1" applyAlignment="1">
      <alignment horizontal="center" vertical="center" wrapText="1"/>
    </xf>
    <xf numFmtId="2" fontId="57" fillId="35" borderId="29" xfId="0" applyNumberFormat="1" applyFont="1" applyFill="1" applyBorder="1" applyAlignment="1">
      <alignment horizontal="center" vertical="center" wrapText="1"/>
    </xf>
    <xf numFmtId="2" fontId="57" fillId="35" borderId="30" xfId="0" applyNumberFormat="1" applyFont="1" applyFill="1" applyBorder="1" applyAlignment="1">
      <alignment horizontal="center" vertical="center" wrapText="1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19" xfId="0" applyFont="1" applyFill="1" applyBorder="1" applyAlignment="1">
      <alignment horizontal="center" vertical="center" wrapText="1"/>
    </xf>
    <xf numFmtId="0" fontId="58" fillId="35" borderId="24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="120" zoomScaleNormal="120" zoomScalePageLayoutView="0" workbookViewId="0" topLeftCell="A19">
      <selection activeCell="H26" sqref="H26"/>
    </sheetView>
  </sheetViews>
  <sheetFormatPr defaultColWidth="9" defaultRowHeight="14.25"/>
  <cols>
    <col min="1" max="1" width="3.59765625" style="6" customWidth="1"/>
    <col min="2" max="2" width="10.59765625" style="6" customWidth="1"/>
    <col min="3" max="3" width="40.59765625" style="6" customWidth="1"/>
    <col min="4" max="5" width="10.59765625" style="6" customWidth="1"/>
    <col min="6" max="16384" width="9" style="6" customWidth="1"/>
  </cols>
  <sheetData>
    <row r="1" spans="1:5" ht="55.5" customHeight="1" thickBot="1">
      <c r="A1" s="59" t="s">
        <v>50</v>
      </c>
      <c r="B1" s="60"/>
      <c r="C1" s="60"/>
      <c r="D1" s="60"/>
      <c r="E1" s="61"/>
    </row>
    <row r="2" spans="1:5" ht="30.75" customHeight="1" thickBot="1">
      <c r="A2" s="9" t="s">
        <v>0</v>
      </c>
      <c r="B2" s="9" t="s">
        <v>1</v>
      </c>
      <c r="C2" s="9" t="s">
        <v>2</v>
      </c>
      <c r="D2" s="9" t="s">
        <v>3</v>
      </c>
      <c r="E2" s="9" t="s">
        <v>13</v>
      </c>
    </row>
    <row r="3" spans="1:5" ht="22.5" customHeight="1" thickBot="1">
      <c r="A3" s="10">
        <v>1</v>
      </c>
      <c r="B3" s="11">
        <v>2</v>
      </c>
      <c r="C3" s="11">
        <v>3</v>
      </c>
      <c r="D3" s="11">
        <v>4</v>
      </c>
      <c r="E3" s="11">
        <v>5</v>
      </c>
    </row>
    <row r="4" spans="1:5" ht="14.25" thickBot="1">
      <c r="A4" s="10" t="s">
        <v>4</v>
      </c>
      <c r="B4" s="41" t="s">
        <v>25</v>
      </c>
      <c r="C4" s="42"/>
      <c r="D4" s="42"/>
      <c r="E4" s="43"/>
    </row>
    <row r="5" spans="1:5" ht="27" customHeight="1">
      <c r="A5" s="44">
        <v>1</v>
      </c>
      <c r="B5" s="44" t="s">
        <v>6</v>
      </c>
      <c r="C5" s="1" t="s">
        <v>52</v>
      </c>
      <c r="D5" s="44" t="s">
        <v>5</v>
      </c>
      <c r="E5" s="44">
        <v>1.45</v>
      </c>
    </row>
    <row r="6" spans="1:5" ht="14.25" thickBot="1">
      <c r="A6" s="45"/>
      <c r="B6" s="45"/>
      <c r="C6" s="2" t="s">
        <v>51</v>
      </c>
      <c r="D6" s="45"/>
      <c r="E6" s="45"/>
    </row>
    <row r="7" spans="1:5" ht="123.75">
      <c r="A7" s="44">
        <v>2</v>
      </c>
      <c r="B7" s="44" t="s">
        <v>6</v>
      </c>
      <c r="C7" s="1" t="s">
        <v>74</v>
      </c>
      <c r="D7" s="44" t="s">
        <v>30</v>
      </c>
      <c r="E7" s="50">
        <v>165.36</v>
      </c>
    </row>
    <row r="8" spans="1:10" ht="84" thickBot="1">
      <c r="A8" s="45"/>
      <c r="B8" s="45"/>
      <c r="C8" s="2" t="s">
        <v>73</v>
      </c>
      <c r="D8" s="45"/>
      <c r="E8" s="51"/>
      <c r="H8" s="7"/>
      <c r="J8" s="7"/>
    </row>
    <row r="9" spans="1:10" ht="69">
      <c r="A9" s="44">
        <v>3</v>
      </c>
      <c r="B9" s="44" t="s">
        <v>6</v>
      </c>
      <c r="C9" s="1" t="s">
        <v>93</v>
      </c>
      <c r="D9" s="44" t="s">
        <v>30</v>
      </c>
      <c r="E9" s="50">
        <v>165.36</v>
      </c>
      <c r="H9" s="7"/>
      <c r="J9" s="7"/>
    </row>
    <row r="10" spans="1:10" ht="17.25" thickBot="1">
      <c r="A10" s="45"/>
      <c r="B10" s="45"/>
      <c r="C10" s="14" t="s">
        <v>75</v>
      </c>
      <c r="D10" s="45"/>
      <c r="E10" s="51"/>
      <c r="H10" s="7"/>
      <c r="J10" s="7"/>
    </row>
    <row r="11" spans="1:10" ht="69">
      <c r="A11" s="44">
        <v>4</v>
      </c>
      <c r="B11" s="44" t="s">
        <v>6</v>
      </c>
      <c r="C11" s="1" t="s">
        <v>76</v>
      </c>
      <c r="D11" s="44" t="s">
        <v>30</v>
      </c>
      <c r="E11" s="50">
        <v>192.62</v>
      </c>
      <c r="J11" s="12"/>
    </row>
    <row r="12" spans="1:12" ht="84" thickBot="1">
      <c r="A12" s="45"/>
      <c r="B12" s="45"/>
      <c r="C12" s="14" t="s">
        <v>77</v>
      </c>
      <c r="D12" s="45"/>
      <c r="E12" s="51"/>
      <c r="L12" s="7"/>
    </row>
    <row r="13" spans="1:5" ht="14.25" thickBot="1">
      <c r="A13" s="10" t="s">
        <v>7</v>
      </c>
      <c r="B13" s="41" t="s">
        <v>26</v>
      </c>
      <c r="C13" s="42"/>
      <c r="D13" s="42"/>
      <c r="E13" s="43"/>
    </row>
    <row r="14" spans="1:11" ht="43.5" customHeight="1">
      <c r="A14" s="44">
        <v>5</v>
      </c>
      <c r="B14" s="44" t="s">
        <v>11</v>
      </c>
      <c r="C14" s="1" t="s">
        <v>53</v>
      </c>
      <c r="D14" s="44" t="s">
        <v>41</v>
      </c>
      <c r="E14" s="50">
        <v>2782.25</v>
      </c>
      <c r="K14" s="7"/>
    </row>
    <row r="15" spans="1:5" ht="78" thickBot="1">
      <c r="A15" s="45"/>
      <c r="B15" s="45"/>
      <c r="C15" s="2" t="s">
        <v>57</v>
      </c>
      <c r="D15" s="45"/>
      <c r="E15" s="51"/>
    </row>
    <row r="16" spans="1:5" ht="54.75">
      <c r="A16" s="44">
        <v>6</v>
      </c>
      <c r="B16" s="44" t="s">
        <v>11</v>
      </c>
      <c r="C16" s="34" t="s">
        <v>54</v>
      </c>
      <c r="D16" s="44" t="s">
        <v>41</v>
      </c>
      <c r="E16" s="50">
        <v>4269</v>
      </c>
    </row>
    <row r="17" spans="1:5" ht="48" thickBot="1">
      <c r="A17" s="45"/>
      <c r="B17" s="45"/>
      <c r="C17" s="2" t="s">
        <v>55</v>
      </c>
      <c r="D17" s="45"/>
      <c r="E17" s="51"/>
    </row>
    <row r="18" spans="1:12" ht="54.75">
      <c r="A18" s="44">
        <v>7</v>
      </c>
      <c r="B18" s="44" t="s">
        <v>11</v>
      </c>
      <c r="C18" s="1" t="s">
        <v>78</v>
      </c>
      <c r="D18" s="44" t="s">
        <v>41</v>
      </c>
      <c r="E18" s="50">
        <v>2013.25</v>
      </c>
      <c r="L18" s="7"/>
    </row>
    <row r="19" spans="1:5" ht="51" thickBot="1">
      <c r="A19" s="45"/>
      <c r="B19" s="45"/>
      <c r="C19" s="2" t="s">
        <v>58</v>
      </c>
      <c r="D19" s="45"/>
      <c r="E19" s="51"/>
    </row>
    <row r="20" spans="1:14" ht="27">
      <c r="A20" s="44">
        <v>8</v>
      </c>
      <c r="B20" s="44" t="s">
        <v>11</v>
      </c>
      <c r="C20" s="1" t="s">
        <v>56</v>
      </c>
      <c r="D20" s="44" t="s">
        <v>41</v>
      </c>
      <c r="E20" s="50">
        <v>6282.25</v>
      </c>
      <c r="J20" s="7"/>
      <c r="N20" s="8"/>
    </row>
    <row r="21" spans="1:12" ht="17.25" thickBot="1">
      <c r="A21" s="45"/>
      <c r="B21" s="45"/>
      <c r="C21" s="2" t="s">
        <v>79</v>
      </c>
      <c r="D21" s="45"/>
      <c r="E21" s="51"/>
      <c r="L21" s="8"/>
    </row>
    <row r="22" spans="1:11" ht="69">
      <c r="A22" s="44">
        <v>9</v>
      </c>
      <c r="B22" s="44" t="s">
        <v>11</v>
      </c>
      <c r="C22" s="1" t="s">
        <v>59</v>
      </c>
      <c r="D22" s="44" t="s">
        <v>41</v>
      </c>
      <c r="E22" s="50">
        <f>E20</f>
        <v>6282.25</v>
      </c>
      <c r="I22" s="15"/>
      <c r="J22" s="57"/>
      <c r="K22" s="7"/>
    </row>
    <row r="23" spans="1:12" ht="17.25" thickBot="1">
      <c r="A23" s="45"/>
      <c r="B23" s="45"/>
      <c r="C23" s="2" t="s">
        <v>80</v>
      </c>
      <c r="D23" s="45"/>
      <c r="E23" s="51"/>
      <c r="I23" s="15"/>
      <c r="J23" s="57"/>
      <c r="L23" s="8"/>
    </row>
    <row r="24" spans="1:10" ht="14.25" thickBot="1">
      <c r="A24" s="10" t="s">
        <v>9</v>
      </c>
      <c r="B24" s="41" t="s">
        <v>8</v>
      </c>
      <c r="C24" s="42"/>
      <c r="D24" s="42"/>
      <c r="E24" s="43"/>
      <c r="J24" s="7"/>
    </row>
    <row r="25" spans="1:5" ht="44.25">
      <c r="A25" s="44">
        <v>10</v>
      </c>
      <c r="B25" s="44" t="s">
        <v>11</v>
      </c>
      <c r="C25" s="1" t="s">
        <v>60</v>
      </c>
      <c r="D25" s="44" t="s">
        <v>41</v>
      </c>
      <c r="E25" s="50">
        <v>6105.4</v>
      </c>
    </row>
    <row r="26" spans="1:5" ht="64.5" thickBot="1">
      <c r="A26" s="45"/>
      <c r="B26" s="45"/>
      <c r="C26" s="2" t="s">
        <v>61</v>
      </c>
      <c r="D26" s="45"/>
      <c r="E26" s="51"/>
    </row>
    <row r="27" spans="1:5" ht="54.75">
      <c r="A27" s="44">
        <v>11</v>
      </c>
      <c r="B27" s="44" t="s">
        <v>11</v>
      </c>
      <c r="C27" s="1" t="s">
        <v>62</v>
      </c>
      <c r="D27" s="44" t="s">
        <v>41</v>
      </c>
      <c r="E27" s="50">
        <f>E25</f>
        <v>6105.4</v>
      </c>
    </row>
    <row r="28" spans="1:5" ht="17.25" thickBot="1">
      <c r="A28" s="45"/>
      <c r="B28" s="45"/>
      <c r="C28" s="2" t="s">
        <v>81</v>
      </c>
      <c r="D28" s="45"/>
      <c r="E28" s="51"/>
    </row>
    <row r="29" spans="1:5" ht="44.25">
      <c r="A29" s="44">
        <v>12</v>
      </c>
      <c r="B29" s="44" t="s">
        <v>11</v>
      </c>
      <c r="C29" s="1" t="s">
        <v>63</v>
      </c>
      <c r="D29" s="44" t="s">
        <v>41</v>
      </c>
      <c r="E29" s="50">
        <v>5927.1</v>
      </c>
    </row>
    <row r="30" spans="1:5" ht="64.5" thickBot="1">
      <c r="A30" s="45"/>
      <c r="B30" s="45"/>
      <c r="C30" s="2" t="s">
        <v>64</v>
      </c>
      <c r="D30" s="45"/>
      <c r="E30" s="51"/>
    </row>
    <row r="31" spans="1:5" ht="54.75">
      <c r="A31" s="44">
        <v>13</v>
      </c>
      <c r="B31" s="44" t="s">
        <v>11</v>
      </c>
      <c r="C31" s="1" t="s">
        <v>65</v>
      </c>
      <c r="D31" s="44" t="s">
        <v>41</v>
      </c>
      <c r="E31" s="50">
        <f>E29</f>
        <v>5927.1</v>
      </c>
    </row>
    <row r="32" spans="1:5" ht="17.25" thickBot="1">
      <c r="A32" s="45"/>
      <c r="B32" s="45"/>
      <c r="C32" s="5" t="s">
        <v>82</v>
      </c>
      <c r="D32" s="45"/>
      <c r="E32" s="51"/>
    </row>
    <row r="33" spans="1:5" ht="15" customHeight="1" thickBot="1">
      <c r="A33" s="40" t="s">
        <v>10</v>
      </c>
      <c r="B33" s="41" t="s">
        <v>44</v>
      </c>
      <c r="C33" s="42"/>
      <c r="D33" s="42"/>
      <c r="E33" s="58"/>
    </row>
    <row r="34" spans="1:5" ht="41.25">
      <c r="A34" s="56">
        <v>14</v>
      </c>
      <c r="B34" s="56" t="s">
        <v>49</v>
      </c>
      <c r="C34" s="16" t="s">
        <v>92</v>
      </c>
      <c r="D34" s="56" t="s">
        <v>41</v>
      </c>
      <c r="E34" s="62">
        <v>295.34</v>
      </c>
    </row>
    <row r="35" spans="1:5" ht="19.5" customHeight="1" thickBot="1">
      <c r="A35" s="45"/>
      <c r="B35" s="45"/>
      <c r="C35" s="14" t="s">
        <v>69</v>
      </c>
      <c r="D35" s="45"/>
      <c r="E35" s="51"/>
    </row>
    <row r="36" spans="1:5" ht="54.75">
      <c r="A36" s="56">
        <v>15</v>
      </c>
      <c r="B36" s="56" t="s">
        <v>49</v>
      </c>
      <c r="C36" s="1" t="s">
        <v>83</v>
      </c>
      <c r="D36" s="56" t="s">
        <v>41</v>
      </c>
      <c r="E36" s="62">
        <v>295.34</v>
      </c>
    </row>
    <row r="37" spans="1:5" ht="19.5" customHeight="1" thickBot="1">
      <c r="A37" s="45"/>
      <c r="B37" s="45"/>
      <c r="C37" s="2" t="s">
        <v>70</v>
      </c>
      <c r="D37" s="45"/>
      <c r="E37" s="51"/>
    </row>
    <row r="38" spans="1:5" ht="54.75">
      <c r="A38" s="54">
        <v>16</v>
      </c>
      <c r="B38" s="56" t="s">
        <v>27</v>
      </c>
      <c r="C38" s="13" t="s">
        <v>66</v>
      </c>
      <c r="D38" s="44" t="s">
        <v>30</v>
      </c>
      <c r="E38" s="52">
        <v>80.62</v>
      </c>
    </row>
    <row r="39" spans="1:5" ht="75" thickBot="1">
      <c r="A39" s="55"/>
      <c r="B39" s="45"/>
      <c r="C39" s="14" t="s">
        <v>71</v>
      </c>
      <c r="D39" s="45"/>
      <c r="E39" s="53"/>
    </row>
    <row r="40" spans="1:5" ht="54.75">
      <c r="A40" s="56">
        <v>17</v>
      </c>
      <c r="B40" s="56" t="s">
        <v>27</v>
      </c>
      <c r="C40" s="1" t="s">
        <v>67</v>
      </c>
      <c r="D40" s="56" t="s">
        <v>41</v>
      </c>
      <c r="E40" s="52">
        <v>1352.96</v>
      </c>
    </row>
    <row r="41" spans="1:5" ht="45" thickBot="1">
      <c r="A41" s="45"/>
      <c r="B41" s="45"/>
      <c r="C41" s="14" t="s">
        <v>72</v>
      </c>
      <c r="D41" s="45"/>
      <c r="E41" s="53"/>
    </row>
    <row r="42" spans="1:5" ht="14.25" thickBot="1">
      <c r="A42" s="10" t="s">
        <v>28</v>
      </c>
      <c r="B42" s="41" t="s">
        <v>29</v>
      </c>
      <c r="C42" s="63"/>
      <c r="D42" s="42"/>
      <c r="E42" s="43"/>
    </row>
    <row r="43" spans="1:5" ht="42" thickBot="1">
      <c r="A43" s="37">
        <v>18</v>
      </c>
      <c r="B43" s="38" t="s">
        <v>27</v>
      </c>
      <c r="C43" s="23" t="s">
        <v>84</v>
      </c>
      <c r="D43" s="38" t="s">
        <v>12</v>
      </c>
      <c r="E43" s="4">
        <v>12</v>
      </c>
    </row>
    <row r="44" spans="1:5" ht="41.25">
      <c r="A44" s="44">
        <v>19</v>
      </c>
      <c r="B44" s="46" t="s">
        <v>27</v>
      </c>
      <c r="C44" s="34" t="s">
        <v>85</v>
      </c>
      <c r="D44" s="48" t="s">
        <v>12</v>
      </c>
      <c r="E44" s="50">
        <v>13</v>
      </c>
    </row>
    <row r="45" spans="1:5" ht="42" thickBot="1">
      <c r="A45" s="45"/>
      <c r="B45" s="47"/>
      <c r="C45" s="35" t="s">
        <v>68</v>
      </c>
      <c r="D45" s="49"/>
      <c r="E45" s="51"/>
    </row>
    <row r="46" spans="1:5" ht="14.25" thickBot="1">
      <c r="A46" s="20" t="s">
        <v>42</v>
      </c>
      <c r="B46" s="41" t="s">
        <v>43</v>
      </c>
      <c r="C46" s="42"/>
      <c r="D46" s="42"/>
      <c r="E46" s="43"/>
    </row>
    <row r="47" spans="1:5" ht="55.5" thickBot="1">
      <c r="A47" s="37">
        <v>20</v>
      </c>
      <c r="B47" s="38" t="s">
        <v>27</v>
      </c>
      <c r="C47" s="3" t="s">
        <v>91</v>
      </c>
      <c r="D47" s="38" t="s">
        <v>90</v>
      </c>
      <c r="E47" s="4">
        <v>35.4</v>
      </c>
    </row>
  </sheetData>
  <sheetProtection/>
  <mergeCells count="80">
    <mergeCell ref="A16:A17"/>
    <mergeCell ref="B16:B17"/>
    <mergeCell ref="D16:D17"/>
    <mergeCell ref="E16:E17"/>
    <mergeCell ref="A36:A37"/>
    <mergeCell ref="B36:B37"/>
    <mergeCell ref="D36:D37"/>
    <mergeCell ref="E36:E37"/>
    <mergeCell ref="A34:A35"/>
    <mergeCell ref="B34:B35"/>
    <mergeCell ref="D34:D35"/>
    <mergeCell ref="E34:E35"/>
    <mergeCell ref="A27:A28"/>
    <mergeCell ref="B27:B28"/>
    <mergeCell ref="B42:E42"/>
    <mergeCell ref="A29:A30"/>
    <mergeCell ref="B29:B30"/>
    <mergeCell ref="D29:D30"/>
    <mergeCell ref="E29:E30"/>
    <mergeCell ref="A31:A32"/>
    <mergeCell ref="A40:A41"/>
    <mergeCell ref="E40:E41"/>
    <mergeCell ref="A22:A23"/>
    <mergeCell ref="B22:B23"/>
    <mergeCell ref="B31:B32"/>
    <mergeCell ref="D31:D32"/>
    <mergeCell ref="E31:E32"/>
    <mergeCell ref="B24:E24"/>
    <mergeCell ref="A25:A26"/>
    <mergeCell ref="B25:B26"/>
    <mergeCell ref="A9:A10"/>
    <mergeCell ref="B9:B10"/>
    <mergeCell ref="D9:D10"/>
    <mergeCell ref="E9:E10"/>
    <mergeCell ref="D25:D26"/>
    <mergeCell ref="E25:E26"/>
    <mergeCell ref="A18:A19"/>
    <mergeCell ref="B18:B19"/>
    <mergeCell ref="D18:D19"/>
    <mergeCell ref="E18:E19"/>
    <mergeCell ref="D14:D15"/>
    <mergeCell ref="E14:E15"/>
    <mergeCell ref="D11:D12"/>
    <mergeCell ref="E11:E12"/>
    <mergeCell ref="A7:A8"/>
    <mergeCell ref="B7:B8"/>
    <mergeCell ref="D7:D8"/>
    <mergeCell ref="E7:E8"/>
    <mergeCell ref="A11:A12"/>
    <mergeCell ref="B11:B12"/>
    <mergeCell ref="E22:E23"/>
    <mergeCell ref="A1:E1"/>
    <mergeCell ref="B4:E4"/>
    <mergeCell ref="A5:A6"/>
    <mergeCell ref="B5:B6"/>
    <mergeCell ref="D5:D6"/>
    <mergeCell ref="E5:E6"/>
    <mergeCell ref="B13:E13"/>
    <mergeCell ref="A14:A15"/>
    <mergeCell ref="B14:B15"/>
    <mergeCell ref="D40:D41"/>
    <mergeCell ref="J22:J23"/>
    <mergeCell ref="B33:E33"/>
    <mergeCell ref="D27:D28"/>
    <mergeCell ref="E27:E28"/>
    <mergeCell ref="A20:A21"/>
    <mergeCell ref="B20:B21"/>
    <mergeCell ref="D20:D21"/>
    <mergeCell ref="E20:E21"/>
    <mergeCell ref="D22:D23"/>
    <mergeCell ref="B46:E46"/>
    <mergeCell ref="A44:A45"/>
    <mergeCell ref="B44:B45"/>
    <mergeCell ref="D44:D45"/>
    <mergeCell ref="E44:E45"/>
    <mergeCell ref="E38:E39"/>
    <mergeCell ref="D38:D39"/>
    <mergeCell ref="A38:A39"/>
    <mergeCell ref="B38:B39"/>
    <mergeCell ref="B40:B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23">
      <selection activeCell="I29" sqref="I29"/>
    </sheetView>
  </sheetViews>
  <sheetFormatPr defaultColWidth="9" defaultRowHeight="14.25"/>
  <cols>
    <col min="1" max="1" width="3.59765625" style="17" customWidth="1"/>
    <col min="2" max="2" width="10.59765625" style="17" customWidth="1"/>
    <col min="3" max="3" width="33.59765625" style="17" customWidth="1"/>
    <col min="4" max="4" width="5.59765625" style="17" customWidth="1"/>
    <col min="5" max="5" width="8.59765625" style="17" customWidth="1"/>
    <col min="6" max="6" width="8.59765625" style="33" customWidth="1"/>
    <col min="7" max="7" width="9.3984375" style="33" customWidth="1"/>
    <col min="8" max="16384" width="9" style="17" customWidth="1"/>
  </cols>
  <sheetData>
    <row r="1" spans="1:7" ht="45" customHeight="1" thickBot="1">
      <c r="A1" s="75" t="s">
        <v>94</v>
      </c>
      <c r="B1" s="76"/>
      <c r="C1" s="76"/>
      <c r="D1" s="76"/>
      <c r="E1" s="76"/>
      <c r="F1" s="76"/>
      <c r="G1" s="77"/>
    </row>
    <row r="2" spans="1:12" ht="33" customHeight="1" thickBot="1">
      <c r="A2" s="39" t="s">
        <v>0</v>
      </c>
      <c r="B2" s="39" t="s">
        <v>36</v>
      </c>
      <c r="C2" s="39" t="s">
        <v>2</v>
      </c>
      <c r="D2" s="39" t="s">
        <v>31</v>
      </c>
      <c r="E2" s="39" t="s">
        <v>13</v>
      </c>
      <c r="F2" s="18" t="s">
        <v>14</v>
      </c>
      <c r="G2" s="18" t="s">
        <v>15</v>
      </c>
      <c r="L2" s="19"/>
    </row>
    <row r="3" spans="1:7" ht="32.25" customHeight="1" thickBot="1">
      <c r="A3" s="20">
        <v>1</v>
      </c>
      <c r="B3" s="39">
        <v>2</v>
      </c>
      <c r="C3" s="39">
        <v>3</v>
      </c>
      <c r="D3" s="39">
        <v>4</v>
      </c>
      <c r="E3" s="39">
        <v>5</v>
      </c>
      <c r="F3" s="21">
        <v>6</v>
      </c>
      <c r="G3" s="21">
        <v>7</v>
      </c>
    </row>
    <row r="4" spans="1:7" ht="15" customHeight="1" thickBot="1">
      <c r="A4" s="20" t="s">
        <v>4</v>
      </c>
      <c r="B4" s="78" t="s">
        <v>37</v>
      </c>
      <c r="C4" s="78"/>
      <c r="D4" s="78"/>
      <c r="E4" s="78"/>
      <c r="F4" s="78"/>
      <c r="G4" s="78"/>
    </row>
    <row r="5" spans="1:7" ht="27" customHeight="1" thickBot="1">
      <c r="A5" s="36">
        <v>1</v>
      </c>
      <c r="B5" s="28" t="s">
        <v>21</v>
      </c>
      <c r="C5" s="23" t="str">
        <f>PR!C5</f>
        <v>Roboty pomiarowe w terenie równinnym w km 0+000,00 - 1+450,00</v>
      </c>
      <c r="D5" s="24" t="s">
        <v>5</v>
      </c>
      <c r="E5" s="24">
        <f>PR!E5</f>
        <v>1.45</v>
      </c>
      <c r="F5" s="25"/>
      <c r="G5" s="25"/>
    </row>
    <row r="6" spans="1:7" ht="152.25" thickBot="1">
      <c r="A6" s="36">
        <v>2</v>
      </c>
      <c r="B6" s="24" t="s">
        <v>34</v>
      </c>
      <c r="C6" s="23" t="str">
        <f>PR!C7</f>
        <v>Roboty ziemne polegające na wykonaniu wykopów ( koryta pod warstwy konstrukcyjne nawierzchni w km  0+000,00 – 0+010,00 (skrzyżowanie), pod obustronne poszerzenie jezdni w km 0+010,00 – 1+010,00, pod zjazdy oraz pod dodatkowe poszerzenie mijanki w km 0+971,00 - 1+000,00) mechanicznie w gruncie kat. I-II wraz z profilowaniem i zagęszczeniem podłoża  oraz przewozem urobku na odległość do 0,50 km</v>
      </c>
      <c r="D6" s="24" t="s">
        <v>47</v>
      </c>
      <c r="E6" s="26">
        <f>PR!E7</f>
        <v>165.36</v>
      </c>
      <c r="F6" s="25"/>
      <c r="G6" s="25"/>
    </row>
    <row r="7" spans="1:7" ht="83.25" thickBot="1">
      <c r="A7" s="36">
        <v>3</v>
      </c>
      <c r="B7" s="24" t="s">
        <v>86</v>
      </c>
      <c r="C7" s="23" t="str">
        <f>PR!C9</f>
        <v>Roboty ziemne polegające na mechanicznym formowaniu i zagęszczaniu nasypów wraz z plantowaniem pobocza i skarp z gruntów kat. I-II pozyskanych z wykopów (pod obustronne pobocza gruntowe) w km 0+000,00 - 1+450,00 </v>
      </c>
      <c r="D7" s="24" t="s">
        <v>47</v>
      </c>
      <c r="E7" s="26">
        <f>PR!E9</f>
        <v>165.36</v>
      </c>
      <c r="F7" s="25"/>
      <c r="G7" s="25"/>
    </row>
    <row r="8" spans="1:7" ht="98.25" customHeight="1" thickBot="1">
      <c r="A8" s="36">
        <v>4</v>
      </c>
      <c r="B8" s="24" t="s">
        <v>86</v>
      </c>
      <c r="C8" s="23" t="str">
        <f>PR!C11</f>
        <v>Roboty ziemne polegające na mechanicznym formowaniu i zagęszczaniu nasypów z gruntów kat. I-II (pod obustronne pobocza gruntowe) z pozyskaniem i transportem gruntu na odległość 3,00 w km  0+000,00 - 1+450,00 </v>
      </c>
      <c r="D8" s="24" t="s">
        <v>47</v>
      </c>
      <c r="E8" s="26">
        <f>PR!E11</f>
        <v>192.62</v>
      </c>
      <c r="F8" s="25"/>
      <c r="G8" s="25"/>
    </row>
    <row r="9" spans="1:7" ht="15" customHeight="1" thickBot="1">
      <c r="A9" s="39" t="s">
        <v>7</v>
      </c>
      <c r="B9" s="41" t="s">
        <v>38</v>
      </c>
      <c r="C9" s="42"/>
      <c r="D9" s="42"/>
      <c r="E9" s="42"/>
      <c r="F9" s="42"/>
      <c r="G9" s="58"/>
    </row>
    <row r="10" spans="1:7" ht="42" thickBot="1">
      <c r="A10" s="36">
        <v>5</v>
      </c>
      <c r="B10" s="22" t="s">
        <v>32</v>
      </c>
      <c r="C10" s="23" t="str">
        <f>PR!C14</f>
        <v>Wykonanie warstwy odsączającej z piasku w km 0+000 – 1+450,00 szer. zmiennej i grub. warstwy po zagęszczeniu 10,0 cm</v>
      </c>
      <c r="D10" s="24" t="s">
        <v>48</v>
      </c>
      <c r="E10" s="26">
        <f>PR!E14</f>
        <v>2782.25</v>
      </c>
      <c r="F10" s="25"/>
      <c r="G10" s="25"/>
    </row>
    <row r="11" spans="1:7" ht="55.5" thickBot="1">
      <c r="A11" s="36">
        <v>6</v>
      </c>
      <c r="B11" s="24" t="s">
        <v>35</v>
      </c>
      <c r="C11" s="23" t="str">
        <f>PR!C16</f>
        <v>Doziarnienie istniejącej podbudowy żwirowej kruszywem naturalnym (pospółką żwirową) o grubości 10,0 cm na szer. 4,24 m w km 0+010 – 1+010,00</v>
      </c>
      <c r="D11" s="24" t="s">
        <v>48</v>
      </c>
      <c r="E11" s="26">
        <f>PR!E16</f>
        <v>4269</v>
      </c>
      <c r="F11" s="25"/>
      <c r="G11" s="25"/>
    </row>
    <row r="12" spans="1:7" ht="69" thickBot="1">
      <c r="A12" s="36">
        <v>7</v>
      </c>
      <c r="B12" s="24" t="s">
        <v>35</v>
      </c>
      <c r="C12" s="23" t="str">
        <f>PR!C18</f>
        <v>Doziarnienie istniejącej podbudowy żwirowej kruszywem naturalnym (pospółką żwirową), szer. zmienna  grub. 16,0 cm w km 1+010,00 – 1+450,00 oraz na skrzyżowania</v>
      </c>
      <c r="D12" s="24" t="s">
        <v>47</v>
      </c>
      <c r="E12" s="26">
        <f>PR!E18</f>
        <v>2013.25</v>
      </c>
      <c r="F12" s="25"/>
      <c r="G12" s="25"/>
    </row>
    <row r="13" spans="1:7" ht="27.75" thickBot="1">
      <c r="A13" s="36">
        <v>8</v>
      </c>
      <c r="B13" s="24" t="s">
        <v>20</v>
      </c>
      <c r="C13" s="23" t="str">
        <f>PR!C20</f>
        <v>Profilowanie i zagęszczenie podbudowy żwirowej w km 0+000,00 - 1+450,00</v>
      </c>
      <c r="D13" s="24" t="s">
        <v>48</v>
      </c>
      <c r="E13" s="26">
        <f>PR!E20</f>
        <v>6282.25</v>
      </c>
      <c r="F13" s="25"/>
      <c r="G13" s="25"/>
    </row>
    <row r="14" spans="1:7" ht="83.25" thickBot="1">
      <c r="A14" s="24">
        <v>9</v>
      </c>
      <c r="B14" s="24" t="s">
        <v>33</v>
      </c>
      <c r="C14" s="23" t="str">
        <f>PR!C22</f>
        <v>Wykonanie podbudowy z gruntu stabilizowanego cementem o wytrzymałości Rm = 5,00 MPa, mieszarką bezpośrednio w korycie drogi wraz z pielęgnacją w km 0+000,00 – 1+450,00, szer. zmienna i grub. warstwy po zagęszczeniu  16,0 cm </v>
      </c>
      <c r="D14" s="24" t="s">
        <v>48</v>
      </c>
      <c r="E14" s="26">
        <f>PR!E22</f>
        <v>6282.25</v>
      </c>
      <c r="F14" s="25">
        <v>19.12</v>
      </c>
      <c r="G14" s="25">
        <f>E14*F14</f>
        <v>120116.62000000001</v>
      </c>
    </row>
    <row r="15" spans="1:7" ht="15" customHeight="1" thickBot="1">
      <c r="A15" s="39" t="s">
        <v>9</v>
      </c>
      <c r="B15" s="41" t="s">
        <v>39</v>
      </c>
      <c r="C15" s="42"/>
      <c r="D15" s="42"/>
      <c r="E15" s="42"/>
      <c r="F15" s="42"/>
      <c r="G15" s="58"/>
    </row>
    <row r="16" spans="1:7" ht="55.5" thickBot="1">
      <c r="A16" s="36">
        <v>10</v>
      </c>
      <c r="B16" s="22" t="s">
        <v>19</v>
      </c>
      <c r="C16" s="23" t="str">
        <f>PR!C25</f>
        <v>Mechaniczne oczyszczenie i skropienie podbudowy betonowej emulsją asfaltową szybkorozpadową w ilości 0,70 kg/m2 w km 0+000,00 - 1+450,00</v>
      </c>
      <c r="D16" s="24" t="s">
        <v>48</v>
      </c>
      <c r="E16" s="26">
        <f>PR!E25</f>
        <v>6105.4</v>
      </c>
      <c r="F16" s="25"/>
      <c r="G16" s="25"/>
    </row>
    <row r="17" spans="1:7" ht="69" thickBot="1">
      <c r="A17" s="36">
        <v>11</v>
      </c>
      <c r="B17" s="22" t="s">
        <v>22</v>
      </c>
      <c r="C17" s="23" t="str">
        <f>PR!C27</f>
        <v>Wykonanie nawierzchni z mieszanki mineralno-asfaltowej - warstwa wiążąca AC 16 W w km 0+000,00 - 1+450,00, szer. 4,12 m i grub. warstwy po zagęszczeniu 4,0 cm</v>
      </c>
      <c r="D17" s="24" t="s">
        <v>48</v>
      </c>
      <c r="E17" s="26">
        <f>PR!E27</f>
        <v>6105.4</v>
      </c>
      <c r="F17" s="25"/>
      <c r="G17" s="25"/>
    </row>
    <row r="18" spans="1:7" ht="55.5" thickBot="1">
      <c r="A18" s="36">
        <v>12</v>
      </c>
      <c r="B18" s="27" t="s">
        <v>19</v>
      </c>
      <c r="C18" s="23" t="str">
        <f>PR!C29</f>
        <v>Mechaniczne oczyszczenie i skropienie warstwy wiążącej emulsją asfaltową szybkorozpadową w ilości 0,30 kg/m2 w km 0+000,00 - 1+450,00</v>
      </c>
      <c r="D18" s="24" t="s">
        <v>48</v>
      </c>
      <c r="E18" s="26">
        <f>PR!E29</f>
        <v>5927.1</v>
      </c>
      <c r="F18" s="25"/>
      <c r="G18" s="25"/>
    </row>
    <row r="19" spans="1:7" ht="69" thickBot="1">
      <c r="A19" s="36">
        <v>13</v>
      </c>
      <c r="B19" s="28" t="s">
        <v>23</v>
      </c>
      <c r="C19" s="23" t="str">
        <f>PR!C31</f>
        <v>Wykonanie nawierzchni z mieszanki mineralno-asfaltowej - warstwa ścieralna AC 11 S w km 0+000,00 - 1+450,00, szer. 4,00 m i grub. warstwy po zagęszczeniu 4,0 cm  </v>
      </c>
      <c r="D19" s="24" t="s">
        <v>48</v>
      </c>
      <c r="E19" s="26">
        <f>PR!E31</f>
        <v>5927.1</v>
      </c>
      <c r="F19" s="25"/>
      <c r="G19" s="25"/>
    </row>
    <row r="20" spans="1:7" ht="14.25" thickBot="1">
      <c r="A20" s="39" t="s">
        <v>10</v>
      </c>
      <c r="B20" s="41" t="s">
        <v>88</v>
      </c>
      <c r="C20" s="42"/>
      <c r="D20" s="42"/>
      <c r="E20" s="42"/>
      <c r="F20" s="42"/>
      <c r="G20" s="58"/>
    </row>
    <row r="21" spans="1:7" ht="42" thickBot="1">
      <c r="A21" s="29">
        <v>14</v>
      </c>
      <c r="B21" s="22" t="s">
        <v>32</v>
      </c>
      <c r="C21" s="30" t="str">
        <f>PR!C34</f>
        <v>Wykonanie warstwy odsączającej z piasku pod  zjazdy  w km 0+000,00 - 1+450,00 o grub. warstwy po zagęszczeniu 10,00 cm</v>
      </c>
      <c r="D21" s="24" t="s">
        <v>48</v>
      </c>
      <c r="E21" s="32">
        <f>PR!E34</f>
        <v>295.34</v>
      </c>
      <c r="F21" s="32"/>
      <c r="G21" s="25"/>
    </row>
    <row r="22" spans="1:7" ht="75" customHeight="1" thickBot="1">
      <c r="A22" s="31">
        <v>15</v>
      </c>
      <c r="B22" s="28" t="s">
        <v>46</v>
      </c>
      <c r="C22" s="30" t="str">
        <f>PR!C36</f>
        <v>Wykonanie nawierzchni zjazdów z kruszywa łamanego 0/31,5 mm stabilizowanego mechanicznie o szer. zmiennej  wraz z profilowaniem w km 0+000,00 - 1+450,00 grub. warstwy po zagęszczeniu 20,00 cm</v>
      </c>
      <c r="D22" s="24" t="s">
        <v>48</v>
      </c>
      <c r="E22" s="32">
        <f>PR!E36</f>
        <v>295.34</v>
      </c>
      <c r="F22" s="32"/>
      <c r="G22" s="25"/>
    </row>
    <row r="23" spans="1:7" ht="55.5" thickBot="1">
      <c r="A23" s="31">
        <v>16</v>
      </c>
      <c r="B23" s="28" t="s">
        <v>87</v>
      </c>
      <c r="C23" s="30" t="str">
        <f>PR!C38</f>
        <v>Wykonanie warstwy wyrównawczej z piasku pod obustronne pobocza o szer. 0,50 m  i grub. 3,0 cm oraz 19,0 cm wraz z profilowaniem w km 0+010,00 - 1+450,00</v>
      </c>
      <c r="D23" s="24" t="s">
        <v>89</v>
      </c>
      <c r="E23" s="32">
        <f>PR!E38</f>
        <v>80.62</v>
      </c>
      <c r="F23" s="32"/>
      <c r="G23" s="25"/>
    </row>
    <row r="24" spans="1:7" ht="83.25" thickBot="1">
      <c r="A24" s="36">
        <v>17</v>
      </c>
      <c r="B24" s="28" t="s">
        <v>45</v>
      </c>
      <c r="C24" s="23" t="str">
        <f>PR!C40</f>
        <v>Wykonanie obustronnych poboczy z kruszywa łamanego 0/31,5 mm stabilizowanego mechanicznie o szer. 0,50 m  wraz z profilowaniem w km 0+000,00 - 1+450,00, grub. warstwy po zagęszczeniu 15,0 cm</v>
      </c>
      <c r="D24" s="24" t="s">
        <v>48</v>
      </c>
      <c r="E24" s="26">
        <f>PR!E40</f>
        <v>1352.96</v>
      </c>
      <c r="F24" s="25"/>
      <c r="G24" s="25"/>
    </row>
    <row r="25" spans="1:7" ht="14.25" thickBot="1">
      <c r="A25" s="39" t="s">
        <v>28</v>
      </c>
      <c r="B25" s="41" t="s">
        <v>40</v>
      </c>
      <c r="C25" s="42"/>
      <c r="D25" s="42"/>
      <c r="E25" s="42"/>
      <c r="F25" s="42"/>
      <c r="G25" s="58"/>
    </row>
    <row r="26" spans="1:7" ht="55.5" thickBot="1">
      <c r="A26" s="37">
        <v>18</v>
      </c>
      <c r="B26" s="28" t="s">
        <v>24</v>
      </c>
      <c r="C26" s="23" t="str">
        <f>PR!C43</f>
        <v>Ustawienie słupków z rur stalowych dla znaków drogowych o śr. 50 mm z wykonaniem i zasypaniem dołów i ubiciem warstwami</v>
      </c>
      <c r="D26" s="24" t="s">
        <v>12</v>
      </c>
      <c r="E26" s="26">
        <f>PR!E43</f>
        <v>12</v>
      </c>
      <c r="F26" s="25"/>
      <c r="G26" s="25"/>
    </row>
    <row r="27" spans="1:7" ht="42" thickBot="1">
      <c r="A27" s="37">
        <v>19</v>
      </c>
      <c r="B27" s="28" t="s">
        <v>24</v>
      </c>
      <c r="C27" s="23" t="str">
        <f>PR!C44</f>
        <v>Przymocowanie tarcz znaków drogowych średnich z blachy ocynkowanej, odblaskowej do gotowych słupków</v>
      </c>
      <c r="D27" s="24" t="s">
        <v>12</v>
      </c>
      <c r="E27" s="26">
        <f>PR!E44</f>
        <v>13</v>
      </c>
      <c r="F27" s="25"/>
      <c r="G27" s="25"/>
    </row>
    <row r="28" spans="1:7" ht="14.25" thickBot="1">
      <c r="A28" s="39" t="s">
        <v>42</v>
      </c>
      <c r="B28" s="41" t="s">
        <v>43</v>
      </c>
      <c r="C28" s="42"/>
      <c r="D28" s="42"/>
      <c r="E28" s="42"/>
      <c r="F28" s="42"/>
      <c r="G28" s="58"/>
    </row>
    <row r="29" spans="1:7" ht="55.5" thickBot="1">
      <c r="A29" s="37">
        <v>20</v>
      </c>
      <c r="B29" s="28"/>
      <c r="C29" s="23" t="str">
        <f>PR!C47</f>
        <v>Zabezpieczenie sieci telekomunikacyjnej rurami ochronnymi grubościennymi dwudzielnymi typu RHDPE fi 160 mm                                                             L = 35,40 m </v>
      </c>
      <c r="D29" s="24" t="s">
        <v>90</v>
      </c>
      <c r="E29" s="26">
        <f>PR!E47</f>
        <v>35.4</v>
      </c>
      <c r="F29" s="25"/>
      <c r="G29" s="25"/>
    </row>
    <row r="30" spans="4:7" ht="12.75">
      <c r="D30" s="65" t="s">
        <v>16</v>
      </c>
      <c r="E30" s="66"/>
      <c r="F30" s="67"/>
      <c r="G30" s="71"/>
    </row>
    <row r="31" spans="4:7" ht="13.5" thickBot="1">
      <c r="D31" s="68"/>
      <c r="E31" s="69"/>
      <c r="F31" s="70"/>
      <c r="G31" s="72"/>
    </row>
    <row r="32" spans="4:7" ht="12.75">
      <c r="D32" s="65" t="s">
        <v>17</v>
      </c>
      <c r="E32" s="66"/>
      <c r="F32" s="67"/>
      <c r="G32" s="73"/>
    </row>
    <row r="33" spans="4:7" ht="13.5" thickBot="1">
      <c r="D33" s="68"/>
      <c r="E33" s="69"/>
      <c r="F33" s="70"/>
      <c r="G33" s="74"/>
    </row>
    <row r="34" spans="4:7" ht="12.75">
      <c r="D34" s="65" t="s">
        <v>18</v>
      </c>
      <c r="E34" s="66"/>
      <c r="F34" s="67"/>
      <c r="G34" s="71"/>
    </row>
    <row r="35" spans="4:7" ht="13.5" thickBot="1">
      <c r="D35" s="68"/>
      <c r="E35" s="69"/>
      <c r="F35" s="70"/>
      <c r="G35" s="72"/>
    </row>
    <row r="37" spans="1:7" ht="13.5">
      <c r="A37" s="64"/>
      <c r="B37" s="64"/>
      <c r="C37" s="64"/>
      <c r="D37" s="64"/>
      <c r="E37" s="64"/>
      <c r="F37" s="64"/>
      <c r="G37" s="64"/>
    </row>
  </sheetData>
  <sheetProtection/>
  <mergeCells count="14">
    <mergeCell ref="A1:G1"/>
    <mergeCell ref="B4:G4"/>
    <mergeCell ref="B9:G9"/>
    <mergeCell ref="B15:G15"/>
    <mergeCell ref="B20:G20"/>
    <mergeCell ref="B25:G25"/>
    <mergeCell ref="A37:G37"/>
    <mergeCell ref="B28:G28"/>
    <mergeCell ref="D30:F31"/>
    <mergeCell ref="G30:G31"/>
    <mergeCell ref="D32:F33"/>
    <mergeCell ref="G32:G33"/>
    <mergeCell ref="D34:F35"/>
    <mergeCell ref="G34:G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paw3l</dc:creator>
  <cp:keywords/>
  <dc:description/>
  <cp:lastModifiedBy>Grażynka</cp:lastModifiedBy>
  <cp:lastPrinted>2016-08-16T17:51:15Z</cp:lastPrinted>
  <dcterms:created xsi:type="dcterms:W3CDTF">2015-04-15T17:17:29Z</dcterms:created>
  <dcterms:modified xsi:type="dcterms:W3CDTF">2018-02-23T08:08:37Z</dcterms:modified>
  <cp:category/>
  <cp:version/>
  <cp:contentType/>
  <cp:contentStatus/>
</cp:coreProperties>
</file>