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20400" windowHeight="7992" activeTab="0"/>
  </bookViews>
  <sheets>
    <sheet name="PR" sheetId="1" r:id="rId1"/>
    <sheet name="FO" sheetId="2" r:id="rId2"/>
  </sheets>
  <definedNames/>
  <calcPr fullCalcOnLoad="1"/>
</workbook>
</file>

<file path=xl/sharedStrings.xml><?xml version="1.0" encoding="utf-8"?>
<sst xmlns="http://schemas.openxmlformats.org/spreadsheetml/2006/main" count="141" uniqueCount="88">
  <si>
    <t>Lp.</t>
  </si>
  <si>
    <t>Podstawa obmiaru</t>
  </si>
  <si>
    <t>Wyszczególnienie robót</t>
  </si>
  <si>
    <t>Jednostka miary</t>
  </si>
  <si>
    <t>I</t>
  </si>
  <si>
    <t>km</t>
  </si>
  <si>
    <t>Plan syt.</t>
  </si>
  <si>
    <t>II</t>
  </si>
  <si>
    <t>NAWIERZCHNIA</t>
  </si>
  <si>
    <t>III</t>
  </si>
  <si>
    <t>IV</t>
  </si>
  <si>
    <t xml:space="preserve">Plan syt.               </t>
  </si>
  <si>
    <t>szt.</t>
  </si>
  <si>
    <t>Ilość jedn.</t>
  </si>
  <si>
    <t>Cena jedn.</t>
  </si>
  <si>
    <t>Wartość</t>
  </si>
  <si>
    <t>WARTOŚĆ NETTO</t>
  </si>
  <si>
    <t>PODATEK VAT 23%</t>
  </si>
  <si>
    <t>WARTOŚĆ BRUTTO</t>
  </si>
  <si>
    <t>D-04.03.01</t>
  </si>
  <si>
    <t>D-04.01.01</t>
  </si>
  <si>
    <t>D–01.01.01</t>
  </si>
  <si>
    <t>D–05.03.05b</t>
  </si>
  <si>
    <t>D–05.03.05a</t>
  </si>
  <si>
    <t>D-07.02.01</t>
  </si>
  <si>
    <t>ROBOTY PRZYGOTOWAWCZE I ZIEMNE</t>
  </si>
  <si>
    <t>PODBUDOWA</t>
  </si>
  <si>
    <t>Plan syt</t>
  </si>
  <si>
    <t>V</t>
  </si>
  <si>
    <t xml:space="preserve">OZNAKOWANIE </t>
  </si>
  <si>
    <r>
      <t>m</t>
    </r>
    <r>
      <rPr>
        <vertAlign val="superscript"/>
        <sz val="11"/>
        <color indexed="8"/>
        <rFont val="Times New Roman"/>
        <family val="1"/>
      </rPr>
      <t>3</t>
    </r>
  </si>
  <si>
    <t>Jedn.miary</t>
  </si>
  <si>
    <t>D-04.02.01</t>
  </si>
  <si>
    <t>D-04.05.01</t>
  </si>
  <si>
    <t>D-02.00.01  D-02.01.01   D-04.01.01</t>
  </si>
  <si>
    <t>D-05.01.01</t>
  </si>
  <si>
    <t>Podstawa wyceny</t>
  </si>
  <si>
    <t>ROBOTY PRZYGOTOWAWCZE (CPV: 45100000-8) I ZIEMNE (CPV: 45111000-8)</t>
  </si>
  <si>
    <t>PODBUDOWA (CPV: 45233200-1)</t>
  </si>
  <si>
    <t>NAWIERZCHNIA (CPV: 45233252-0)</t>
  </si>
  <si>
    <t>OZNAKOWANIE (CPV: 45233290-8)</t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</si>
  <si>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</si>
  <si>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t>POBOCZA I ZJAZDY</t>
  </si>
  <si>
    <t>D.06.03.01                  D-05.02.01</t>
  </si>
  <si>
    <t>D-05.02.01</t>
  </si>
  <si>
    <r>
      <t xml:space="preserve">PRZEDMIAR ROBÓT                                                                                </t>
    </r>
    <r>
      <rPr>
        <b/>
        <i/>
        <sz val="14"/>
        <color indexed="8"/>
        <rFont val="Times New Roman"/>
        <family val="1"/>
      </rPr>
      <t xml:space="preserve"> </t>
    </r>
    <r>
      <rPr>
        <b/>
        <i/>
        <sz val="11"/>
        <color indexed="8"/>
        <rFont val="Times New Roman"/>
        <family val="1"/>
      </rPr>
      <t xml:space="preserve">Przebudowa  drogi  w m. Kocięcin Brodowy-Kocięcin Tworki nr 301031W       </t>
    </r>
  </si>
  <si>
    <t>L = 1,0312 km</t>
  </si>
  <si>
    <t>Tab. Nr 1</t>
  </si>
  <si>
    <t xml:space="preserve">A-3 - 2 szt., A-7 - 2 szt., A-6b - 2 szt., A-6c - 2 szt., B-33 "30" - 1 szt., B-33 "50" - 1 szt.,  T-4 - 2 szt., </t>
  </si>
  <si>
    <r>
      <t>P = 78,67 m</t>
    </r>
    <r>
      <rPr>
        <i/>
        <vertAlign val="superscript"/>
        <sz val="11"/>
        <color indexed="8"/>
        <rFont val="Times New Roman"/>
        <family val="1"/>
      </rPr>
      <t>2</t>
    </r>
  </si>
  <si>
    <r>
      <t>P = 78,67 m</t>
    </r>
    <r>
      <rPr>
        <i/>
        <vertAlign val="superscript"/>
        <sz val="11"/>
        <color indexed="8"/>
        <rFont val="Times New Roman"/>
        <family val="1"/>
      </rPr>
      <t>2</t>
    </r>
  </si>
  <si>
    <r>
      <t>P = 64,30 m</t>
    </r>
    <r>
      <rPr>
        <i/>
        <vertAlign val="superscript"/>
        <sz val="11"/>
        <color indexed="8"/>
        <rFont val="Times New Roman"/>
        <family val="1"/>
      </rPr>
      <t xml:space="preserve">2 </t>
    </r>
    <r>
      <rPr>
        <i/>
        <sz val="11"/>
        <color indexed="8"/>
        <rFont val="Times New Roman"/>
        <family val="1"/>
      </rPr>
      <t>+ 89,25 m</t>
    </r>
    <r>
      <rPr>
        <i/>
        <vertAlign val="superscript"/>
        <sz val="11"/>
        <color indexed="8"/>
        <rFont val="Times New Roman"/>
        <family val="1"/>
      </rPr>
      <t xml:space="preserve">2 </t>
    </r>
    <r>
      <rPr>
        <i/>
        <sz val="11"/>
        <color indexed="8"/>
        <rFont val="Times New Roman"/>
        <family val="1"/>
      </rPr>
      <t>(skrzyżowania) + [2 x 0,62 m x 1 007,39 m (poszerzenie jezdni)] + [2 x 0,50 m x 28,50 m (mijanka)] = 153,65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+ 1 249,16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+ 28,50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= 1 431,31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</t>
    </r>
    <r>
      <rPr>
        <i/>
        <vertAlign val="superscript"/>
        <sz val="11"/>
        <color indexed="8"/>
        <rFont val="Times New Roman"/>
        <family val="1"/>
      </rPr>
      <t xml:space="preserve">                         </t>
    </r>
  </si>
  <si>
    <r>
      <t>P = 64,30 m</t>
    </r>
    <r>
      <rPr>
        <i/>
        <vertAlign val="superscript"/>
        <sz val="11"/>
        <color indexed="8"/>
        <rFont val="Times New Roman"/>
        <family val="1"/>
      </rPr>
      <t xml:space="preserve">2 </t>
    </r>
    <r>
      <rPr>
        <i/>
        <sz val="11"/>
        <color indexed="8"/>
        <rFont val="Times New Roman"/>
        <family val="1"/>
      </rPr>
      <t>+ 89,25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(skrzyżowania)  +  [4,24 m x 1 007,39 m (jezdnia)] +  [2 x 0,50 m x 28,50 m (mijanka)] =  153,65 m</t>
    </r>
    <r>
      <rPr>
        <i/>
        <vertAlign val="superscript"/>
        <sz val="11"/>
        <color indexed="8"/>
        <rFont val="Times New Roman"/>
        <family val="1"/>
      </rPr>
      <t xml:space="preserve">2 </t>
    </r>
    <r>
      <rPr>
        <i/>
        <sz val="11"/>
        <color indexed="8"/>
        <rFont val="Times New Roman"/>
        <family val="1"/>
      </rPr>
      <t>+ 4 271,33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+ 28,50 m</t>
    </r>
    <r>
      <rPr>
        <i/>
        <vertAlign val="superscript"/>
        <sz val="11"/>
        <color indexed="8"/>
        <rFont val="Times New Roman"/>
        <family val="1"/>
      </rPr>
      <t xml:space="preserve">2 </t>
    </r>
    <r>
      <rPr>
        <i/>
        <sz val="11"/>
        <color indexed="8"/>
        <rFont val="Times New Roman"/>
        <family val="1"/>
      </rPr>
      <t>= 4 453,48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</t>
    </r>
  </si>
  <si>
    <r>
      <t xml:space="preserve">P = jak w poz. nr 5 </t>
    </r>
    <r>
      <rPr>
        <i/>
        <sz val="11"/>
        <color indexed="8"/>
        <rFont val="Times New Roman"/>
        <family val="1"/>
      </rPr>
      <t>=  4 453,48 m</t>
    </r>
    <r>
      <rPr>
        <i/>
        <vertAlign val="superscript"/>
        <sz val="11"/>
        <color indexed="8"/>
        <rFont val="Times New Roman"/>
        <family val="1"/>
      </rPr>
      <t>2</t>
    </r>
  </si>
  <si>
    <r>
      <t>P = jak w poz. nr 5 = 4 453,48 m</t>
    </r>
    <r>
      <rPr>
        <i/>
        <vertAlign val="superscript"/>
        <sz val="11"/>
        <color indexed="8"/>
        <rFont val="Times New Roman"/>
        <family val="1"/>
      </rPr>
      <t>2</t>
    </r>
  </si>
  <si>
    <r>
      <t>P = jak w poz. nr 8 = 4 325,25 m</t>
    </r>
    <r>
      <rPr>
        <i/>
        <vertAlign val="superscript"/>
        <sz val="11"/>
        <color indexed="8"/>
        <rFont val="Times New Roman"/>
        <family val="1"/>
      </rPr>
      <t>2</t>
    </r>
  </si>
  <si>
    <r>
      <t>P = jak w poz. nr 10 = 4 199,16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</t>
    </r>
  </si>
  <si>
    <r>
      <t>P = 56,30 m</t>
    </r>
    <r>
      <rPr>
        <i/>
        <vertAlign val="superscript"/>
        <sz val="11"/>
        <color indexed="8"/>
        <rFont val="Times New Roman"/>
        <family val="1"/>
      </rPr>
      <t xml:space="preserve">2 </t>
    </r>
    <r>
      <rPr>
        <i/>
        <sz val="11"/>
        <color indexed="8"/>
        <rFont val="Times New Roman"/>
        <family val="1"/>
      </rPr>
      <t>+ 84,80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(skrzyżowania) </t>
    </r>
    <r>
      <rPr>
        <i/>
        <vertAlign val="superscript"/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+ [1 007,39 m x 4,00 m (jezdnia)] + [2 x 0,50 m x 28,50 m (mijanka)] = 141,10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+ 4 029,56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+ 28,50 m</t>
    </r>
    <r>
      <rPr>
        <i/>
        <vertAlign val="superscript"/>
        <sz val="11"/>
        <color indexed="8"/>
        <rFont val="Times New Roman"/>
        <family val="1"/>
      </rPr>
      <t xml:space="preserve">2 </t>
    </r>
    <r>
      <rPr>
        <i/>
        <sz val="11"/>
        <color indexed="8"/>
        <rFont val="Times New Roman"/>
        <family val="1"/>
      </rPr>
      <t>= 4 199,16 m</t>
    </r>
    <r>
      <rPr>
        <i/>
        <vertAlign val="superscript"/>
        <sz val="11"/>
        <color indexed="8"/>
        <rFont val="Times New Roman"/>
        <family val="1"/>
      </rPr>
      <t>2</t>
    </r>
  </si>
  <si>
    <r>
      <t>P = 59,70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+ 86,60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(skrzyżowania)   + [1 007,39 m x 4,12 m (jezdnia)] + [2 x 0,50 m x 28,50 m (mijanka)] = 146,30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+ 4 150,45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+ 28,50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= 4 325,25 m</t>
    </r>
    <r>
      <rPr>
        <i/>
        <vertAlign val="superscript"/>
        <sz val="11"/>
        <color indexed="8"/>
        <rFont val="Times New Roman"/>
        <family val="1"/>
      </rPr>
      <t>2</t>
    </r>
  </si>
  <si>
    <t>Roboty pomiarowe w terenie równinnym w km 0+000,00 - 1+031,20</t>
  </si>
  <si>
    <r>
      <t>V = [64,30 m</t>
    </r>
    <r>
      <rPr>
        <i/>
        <vertAlign val="superscript"/>
        <sz val="11"/>
        <color indexed="8"/>
        <rFont val="Times New Roman"/>
        <family val="1"/>
      </rPr>
      <t xml:space="preserve">2 </t>
    </r>
    <r>
      <rPr>
        <i/>
        <sz val="11"/>
        <color indexed="8"/>
        <rFont val="Times New Roman"/>
        <family val="1"/>
      </rPr>
      <t>+ 89,25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>(skrzyżowania) x 0,34 m] + [2 x 0,062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x 1007,39 m (poszerzenie jezdni)] + [78,37 m</t>
    </r>
    <r>
      <rPr>
        <i/>
        <vertAlign val="superscript"/>
        <sz val="11"/>
        <color indexed="8"/>
        <rFont val="Times New Roman"/>
        <family val="1"/>
      </rPr>
      <t xml:space="preserve">2 </t>
    </r>
    <r>
      <rPr>
        <i/>
        <sz val="11"/>
        <color indexed="8"/>
        <rFont val="Times New Roman"/>
        <family val="1"/>
      </rPr>
      <t>x 0,06 m (zjazdy)] + [2 x 0,050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x 28,50 m (mijanka)] = 52,24 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 xml:space="preserve"> + 124,92 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 xml:space="preserve"> +4,70 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 xml:space="preserve"> + 2,85 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 xml:space="preserve"> = 184,71 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 xml:space="preserve">                              </t>
    </r>
  </si>
  <si>
    <t>Wykonanie warstwy odsączającej z piasku w km 0+000,00 – 1+031,20, szer. zmiennej i grub. warstwy po zagęszczeniu 10,0 cm</t>
  </si>
  <si>
    <t>Profilowanie i zagęszczenie podbudowy żwirowej w km 0+000,00 - 1+031,20</t>
  </si>
  <si>
    <t xml:space="preserve">Wykonanie podbudowy z gruntu stabilizowanego cementem o wytrzymałości Rm = 5,00 MPa, mieszarką bezpośrednio w korycie drogi wraz z pielęgnacją w km 0+000,00 – 1+031,20, szer. zmienna i grub. warstwy po zagęszczeniu  16,0 cm </t>
  </si>
  <si>
    <t>Wykonanie nawierzchni z mieszanki mineralno-asfaltowej - warstwa wiążąca AC 16 W w km 0+000,00 - 1+031,20, szer. 4,12 m i grub. warstwy po zagęszczeniu 4,0 cm</t>
  </si>
  <si>
    <r>
      <t>Mechaniczne oczyszczenie i skropienie warstwy wiążącej emulsją asfaltową szybkorozpadową w ilości 0,30 kg/m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w km 0+000,00 - 1+031,20</t>
    </r>
  </si>
  <si>
    <t xml:space="preserve">Wykonanie nawierzchni z mieszanki mineralno-asfaltowej - warstwa ścieralna AC 11 S w km 0+000,00 - 1+031,20, szer. 4,00 m i grub. warstwy po zagęszczeniu 4,0 cm  </t>
  </si>
  <si>
    <t>Wykonanie warstwy wyrównawczej z piasku pod obustronne pobocza o szer. 0,50 m  i grub. 9,0 cm wraz z profilowaniem w km 0+010,00 - 1+031,20</t>
  </si>
  <si>
    <t>Wykonanie obustronnych poboczy z kruszywa łamanego 0/31,5 mm stabilizowanego mechanicznie o szer. 0,50 m  wraz z profilowaniem w km 0+000,00 - 1+031,20, grub. warstwy po zagęszczeniu 15,0 cm</t>
  </si>
  <si>
    <r>
      <t xml:space="preserve">P = 2 x 0,38 m </t>
    </r>
    <r>
      <rPr>
        <i/>
        <sz val="11"/>
        <color indexed="8"/>
        <rFont val="Times New Roman"/>
        <family val="1"/>
      </rPr>
      <t>x 1 021,20 m - (zjazdy) [0,38 m x 44,82 m]= 776,11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- 17,03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= 759,08 m</t>
    </r>
    <r>
      <rPr>
        <i/>
        <vertAlign val="superscript"/>
        <sz val="11"/>
        <color indexed="8"/>
        <rFont val="Times New Roman"/>
        <family val="1"/>
      </rPr>
      <t>2</t>
    </r>
  </si>
  <si>
    <r>
      <t xml:space="preserve">P = [2 x 0,50 m </t>
    </r>
    <r>
      <rPr>
        <i/>
        <sz val="11"/>
        <color indexed="8"/>
        <rFont val="Times New Roman"/>
        <family val="1"/>
      </rPr>
      <t>x 1 031,20 m] - (zjazdy) [0,50 m x 44,82 m] - (mijanka) [2 x 0,50 m x 25,00 m] = 1 031,20 m</t>
    </r>
    <r>
      <rPr>
        <i/>
        <vertAlign val="superscript"/>
        <sz val="11"/>
        <color indexed="8"/>
        <rFont val="Times New Roman"/>
        <family val="1"/>
      </rPr>
      <t xml:space="preserve">2 </t>
    </r>
    <r>
      <rPr>
        <i/>
        <sz val="11"/>
        <color indexed="8"/>
        <rFont val="Times New Roman"/>
        <family val="1"/>
      </rPr>
      <t>- 22,41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- 25,00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= 983,79 m</t>
    </r>
    <r>
      <rPr>
        <i/>
        <vertAlign val="superscript"/>
        <sz val="11"/>
        <color indexed="8"/>
        <rFont val="Times New Roman"/>
        <family val="1"/>
      </rPr>
      <t>2</t>
    </r>
  </si>
  <si>
    <r>
      <t>m</t>
    </r>
    <r>
      <rPr>
        <vertAlign val="superscript"/>
        <sz val="11"/>
        <color indexed="8"/>
        <rFont val="Times New Roman"/>
        <family val="1"/>
      </rPr>
      <t>3</t>
    </r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</si>
  <si>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</si>
  <si>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t>POBOCZA I ZJAZDY(CPV: 45233220-7)</t>
  </si>
  <si>
    <t>Roboty ziemne polegające na wykonaniu wykopów (koryta pod warstwy konstrukcyjne nawierzchni w km  0+000,00 – 0+010,00, 1+017,39 - 1+031,20 (skrzyżowania), pod obustronne poszerzenie jezdni w km 0+010,00 – 1+017,39, pod zjazdy oraz pod dodatkowe poszerzenie mijanki w km 0+884,93 - 0+913,43) mechanicznie w gruncie kat. I-II wraz z profilowaniem i zagęszczeniem podłoża  oraz przewozem urobku na odległość do 0,50 km</t>
  </si>
  <si>
    <t xml:space="preserve">Roboty ziemne polegające na mechanicznym formowaniu i zagęszczaniu nasypów z gruntów kat. I-II pozyskanych z wykopów (pod obustronne pobocza gruntowe) w km 0+000,00 - 1+031,20 </t>
  </si>
  <si>
    <t xml:space="preserve">Roboty ziemne polegające na mechanicznym formowaniu i zagęszczaniu nasypów z gruntów kat. I-II (pod obustronne pobocza gruntowe) z pozyskaniem i transportem gruntu na odległość 3,00 w km 0+000,00 - 1+031,20 </t>
  </si>
  <si>
    <r>
      <t>V = jak w poz. nr 2 = 184,71 m</t>
    </r>
    <r>
      <rPr>
        <i/>
        <vertAlign val="superscript"/>
        <sz val="11"/>
        <color indexed="8"/>
        <rFont val="Times New Roman"/>
        <family val="1"/>
      </rPr>
      <t>3</t>
    </r>
  </si>
  <si>
    <r>
      <t>V = 2 x 0,129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x 1 031,20 m = 266,05 m</t>
    </r>
    <r>
      <rPr>
        <i/>
        <vertAlign val="superscript"/>
        <sz val="11"/>
        <color indexed="8"/>
        <rFont val="Times New Roman"/>
        <family val="1"/>
      </rPr>
      <t xml:space="preserve">3 </t>
    </r>
    <r>
      <rPr>
        <i/>
        <sz val="11"/>
        <color indexed="8"/>
        <rFont val="Times New Roman"/>
        <family val="1"/>
      </rPr>
      <t>- 184,71 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 xml:space="preserve"> =  81,34 m</t>
    </r>
    <r>
      <rPr>
        <i/>
        <vertAlign val="superscript"/>
        <sz val="11"/>
        <color indexed="8"/>
        <rFont val="Times New Roman"/>
        <family val="1"/>
      </rPr>
      <t>3</t>
    </r>
  </si>
  <si>
    <t xml:space="preserve">D-02.00.01  D-02.03.01   </t>
  </si>
  <si>
    <t>Doziarnienie istniejącej podbudowy żwirowej kruszywem naturalnym (pospółką żwirową), szer. zmienna  grub. 16,0 cm w km 0+000,00 – 1+031,20</t>
  </si>
  <si>
    <t>Wykonanie nawierzchni zjazdów z kruszywa łamanego 0/31,5 mm stabilizowanego mechanicznie o szer. zmiennej  wraz z profilowaniem w km 0+000,00 - 1+031,20, grub. warstwy po zagęszczeniu 20,00 cm</t>
  </si>
  <si>
    <t>D.06.03.01                  D-04.02.01</t>
  </si>
  <si>
    <t>Ustawienie słupków z rur stalowych dla znaków drogowych o śr. 50 mm z wykonaniem i zasypaniem dołów i ubiciem warstwami</t>
  </si>
  <si>
    <t>Przymocowanie tarcz znaków drogowych średnich z blachy ocynkowanej, odblaskowej do gotowych słupków</t>
  </si>
  <si>
    <t>Wykonanie warstwy odsączającej z piasku pod zjazdy km 0+000,00 - 1+031,20  o grub. warstwy po zagęszczeniu 10,00 cm</t>
  </si>
  <si>
    <r>
      <t>Mechaniczne oczyszczenie i skropienie podbudowy betonowej emulsją asfaltową szybkorozpadową w ilości 0,50 kg/m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w km 0+000,00 - 1+031,20</t>
    </r>
  </si>
  <si>
    <r>
      <t xml:space="preserve">FORMULARZ OFERTOWY                                                                                    </t>
    </r>
    <r>
      <rPr>
        <b/>
        <i/>
        <sz val="11"/>
        <color indexed="8"/>
        <rFont val="Times New Roman"/>
        <family val="1"/>
      </rPr>
      <t>Przebudowa  drogi  w m. Kocięcin Brodowy-Kocięcin Tworki nr 301031W</t>
    </r>
    <r>
      <rPr>
        <sz val="11"/>
        <color indexed="8"/>
        <rFont val="Czcionka tekstu podstawowego"/>
        <family val="1"/>
      </rPr>
      <t xml:space="preserve">   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</si>
</sst>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00"/>
    <numFmt numFmtId="167" formatCode="0.0000"/>
    <numFmt numFmtId="168" formatCode="0.00000"/>
    <numFmt numFmtId="169" formatCode="0.0000000"/>
    <numFmt numFmtId="170" formatCode="0.00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vertAlign val="super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8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2" fontId="48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2" fontId="50" fillId="0" borderId="0" xfId="0" applyNumberFormat="1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53" fillId="0" borderId="13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0" fontId="50" fillId="0" borderId="0" xfId="0" applyFont="1" applyAlignment="1">
      <alignment wrapText="1"/>
    </xf>
    <xf numFmtId="2" fontId="55" fillId="33" borderId="12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52" fillId="33" borderId="13" xfId="0" applyFont="1" applyFill="1" applyBorder="1" applyAlignment="1">
      <alignment horizontal="center" vertical="center" wrapText="1"/>
    </xf>
    <xf numFmtId="1" fontId="55" fillId="33" borderId="12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 wrapText="1"/>
    </xf>
    <xf numFmtId="2" fontId="54" fillId="0" borderId="12" xfId="0" applyNumberFormat="1" applyFont="1" applyBorder="1" applyAlignment="1">
      <alignment horizontal="center" vertical="center" wrapText="1"/>
    </xf>
    <xf numFmtId="2" fontId="48" fillId="0" borderId="12" xfId="0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justify" vertical="top" wrapText="1"/>
    </xf>
    <xf numFmtId="0" fontId="48" fillId="34" borderId="12" xfId="0" applyFont="1" applyFill="1" applyBorder="1" applyAlignment="1">
      <alignment horizontal="center" vertical="center" wrapText="1"/>
    </xf>
    <xf numFmtId="2" fontId="48" fillId="34" borderId="12" xfId="0" applyNumberFormat="1" applyFont="1" applyFill="1" applyBorder="1" applyAlignment="1">
      <alignment horizontal="center" vertical="center" wrapText="1"/>
    </xf>
    <xf numFmtId="2" fontId="54" fillId="0" borderId="0" xfId="0" applyNumberFormat="1" applyFont="1" applyAlignment="1">
      <alignment horizontal="center" vertical="center" wrapText="1"/>
    </xf>
    <xf numFmtId="0" fontId="48" fillId="0" borderId="15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2" fontId="50" fillId="0" borderId="0" xfId="0" applyNumberFormat="1" applyFont="1" applyAlignment="1">
      <alignment wrapText="1"/>
    </xf>
    <xf numFmtId="0" fontId="48" fillId="0" borderId="1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2" fontId="48" fillId="0" borderId="14" xfId="0" applyNumberFormat="1" applyFont="1" applyBorder="1" applyAlignment="1">
      <alignment horizontal="center" vertical="center" wrapText="1"/>
    </xf>
    <xf numFmtId="2" fontId="48" fillId="0" borderId="13" xfId="0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2" fontId="48" fillId="0" borderId="15" xfId="0" applyNumberFormat="1" applyFont="1" applyBorder="1" applyAlignment="1">
      <alignment horizontal="center" vertical="center" wrapText="1"/>
    </xf>
    <xf numFmtId="2" fontId="48" fillId="34" borderId="14" xfId="0" applyNumberFormat="1" applyFont="1" applyFill="1" applyBorder="1" applyAlignment="1">
      <alignment horizontal="center" vertical="center" wrapText="1"/>
    </xf>
    <xf numFmtId="2" fontId="48" fillId="34" borderId="13" xfId="0" applyNumberFormat="1" applyFont="1" applyFill="1" applyBorder="1" applyAlignment="1">
      <alignment horizontal="center" vertical="center" wrapText="1"/>
    </xf>
    <xf numFmtId="0" fontId="56" fillId="35" borderId="22" xfId="0" applyFont="1" applyFill="1" applyBorder="1" applyAlignment="1">
      <alignment horizontal="center" vertical="center" wrapText="1"/>
    </xf>
    <xf numFmtId="0" fontId="56" fillId="35" borderId="19" xfId="0" applyFont="1" applyFill="1" applyBorder="1" applyAlignment="1">
      <alignment horizontal="center" vertical="center" wrapText="1"/>
    </xf>
    <xf numFmtId="0" fontId="56" fillId="35" borderId="23" xfId="0" applyFont="1" applyFill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2" fontId="48" fillId="0" borderId="0" xfId="0" applyNumberFormat="1" applyFont="1" applyBorder="1" applyAlignment="1">
      <alignment horizontal="center" vertical="center" wrapText="1"/>
    </xf>
    <xf numFmtId="0" fontId="52" fillId="33" borderId="26" xfId="0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wrapText="1"/>
    </xf>
    <xf numFmtId="0" fontId="55" fillId="35" borderId="22" xfId="0" applyFont="1" applyFill="1" applyBorder="1" applyAlignment="1">
      <alignment horizontal="center" vertical="center" wrapText="1"/>
    </xf>
    <xf numFmtId="0" fontId="55" fillId="35" borderId="19" xfId="0" applyFont="1" applyFill="1" applyBorder="1" applyAlignment="1">
      <alignment horizontal="center" vertical="center" wrapText="1"/>
    </xf>
    <xf numFmtId="0" fontId="55" fillId="35" borderId="23" xfId="0" applyFont="1" applyFill="1" applyBorder="1" applyAlignment="1">
      <alignment horizontal="center" vertical="center" wrapText="1"/>
    </xf>
    <xf numFmtId="0" fontId="55" fillId="35" borderId="24" xfId="0" applyFont="1" applyFill="1" applyBorder="1" applyAlignment="1">
      <alignment horizontal="center" vertical="center" wrapText="1"/>
    </xf>
    <xf numFmtId="0" fontId="55" fillId="35" borderId="25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2" fontId="55" fillId="35" borderId="27" xfId="0" applyNumberFormat="1" applyFont="1" applyFill="1" applyBorder="1" applyAlignment="1">
      <alignment horizontal="center" vertical="center" wrapText="1"/>
    </xf>
    <xf numFmtId="2" fontId="55" fillId="35" borderId="28" xfId="0" applyNumberFormat="1" applyFont="1" applyFill="1" applyBorder="1" applyAlignment="1">
      <alignment horizontal="center" vertical="center" wrapText="1"/>
    </xf>
    <xf numFmtId="2" fontId="55" fillId="35" borderId="29" xfId="0" applyNumberFormat="1" applyFont="1" applyFill="1" applyBorder="1" applyAlignment="1">
      <alignment horizontal="center" vertical="center" wrapText="1"/>
    </xf>
    <xf numFmtId="2" fontId="55" fillId="35" borderId="30" xfId="0" applyNumberFormat="1" applyFont="1" applyFill="1" applyBorder="1" applyAlignment="1">
      <alignment horizontal="center" vertical="center" wrapText="1"/>
    </xf>
    <xf numFmtId="0" fontId="56" fillId="35" borderId="18" xfId="0" applyFont="1" applyFill="1" applyBorder="1" applyAlignment="1">
      <alignment horizontal="center" vertical="center" wrapText="1"/>
    </xf>
    <xf numFmtId="0" fontId="56" fillId="35" borderId="20" xfId="0" applyFont="1" applyFill="1" applyBorder="1" applyAlignment="1">
      <alignment horizontal="center" vertical="center" wrapText="1"/>
    </xf>
    <xf numFmtId="0" fontId="56" fillId="35" borderId="26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112" zoomScaleNormal="112" zoomScalePageLayoutView="0" workbookViewId="0" topLeftCell="A1">
      <selection activeCell="G26" sqref="G26"/>
    </sheetView>
  </sheetViews>
  <sheetFormatPr defaultColWidth="9" defaultRowHeight="14.25"/>
  <cols>
    <col min="1" max="1" width="3.59765625" style="5" customWidth="1"/>
    <col min="2" max="2" width="10.59765625" style="5" customWidth="1"/>
    <col min="3" max="3" width="40.59765625" style="5" customWidth="1"/>
    <col min="4" max="5" width="10.59765625" style="5" customWidth="1"/>
    <col min="6" max="16384" width="9" style="5" customWidth="1"/>
  </cols>
  <sheetData>
    <row r="1" spans="1:5" ht="39" customHeight="1" thickBot="1">
      <c r="A1" s="53" t="s">
        <v>45</v>
      </c>
      <c r="B1" s="54"/>
      <c r="C1" s="54"/>
      <c r="D1" s="54"/>
      <c r="E1" s="55"/>
    </row>
    <row r="2" spans="1:5" ht="15" customHeight="1" hidden="1" thickBot="1">
      <c r="A2" s="56"/>
      <c r="B2" s="57"/>
      <c r="C2" s="57"/>
      <c r="D2" s="57"/>
      <c r="E2" s="58"/>
    </row>
    <row r="3" spans="1:5" ht="30.75" customHeight="1" thickBot="1">
      <c r="A3" s="8" t="s">
        <v>0</v>
      </c>
      <c r="B3" s="8" t="s">
        <v>1</v>
      </c>
      <c r="C3" s="8" t="s">
        <v>2</v>
      </c>
      <c r="D3" s="8" t="s">
        <v>3</v>
      </c>
      <c r="E3" s="8" t="s">
        <v>13</v>
      </c>
    </row>
    <row r="4" spans="1:5" ht="22.5" customHeight="1" thickBot="1">
      <c r="A4" s="9">
        <v>1</v>
      </c>
      <c r="B4" s="10">
        <v>2</v>
      </c>
      <c r="C4" s="10">
        <v>3</v>
      </c>
      <c r="D4" s="10">
        <v>4</v>
      </c>
      <c r="E4" s="10">
        <v>5</v>
      </c>
    </row>
    <row r="5" spans="1:5" ht="14.25" thickBot="1">
      <c r="A5" s="9" t="s">
        <v>4</v>
      </c>
      <c r="B5" s="46" t="s">
        <v>25</v>
      </c>
      <c r="C5" s="48"/>
      <c r="D5" s="48"/>
      <c r="E5" s="49"/>
    </row>
    <row r="6" spans="1:5" ht="27" customHeight="1">
      <c r="A6" s="45">
        <v>1</v>
      </c>
      <c r="B6" s="45" t="s">
        <v>6</v>
      </c>
      <c r="C6" s="1" t="s">
        <v>59</v>
      </c>
      <c r="D6" s="45" t="s">
        <v>5</v>
      </c>
      <c r="E6" s="45">
        <v>1.0312</v>
      </c>
    </row>
    <row r="7" spans="1:5" ht="14.25" thickBot="1">
      <c r="A7" s="42"/>
      <c r="B7" s="42"/>
      <c r="C7" s="2" t="s">
        <v>46</v>
      </c>
      <c r="D7" s="42"/>
      <c r="E7" s="42"/>
    </row>
    <row r="8" spans="1:5" ht="123.75">
      <c r="A8" s="45">
        <v>2</v>
      </c>
      <c r="B8" s="45" t="s">
        <v>6</v>
      </c>
      <c r="C8" s="1" t="s">
        <v>74</v>
      </c>
      <c r="D8" s="45" t="s">
        <v>30</v>
      </c>
      <c r="E8" s="50">
        <v>184.71</v>
      </c>
    </row>
    <row r="9" spans="1:10" ht="84" thickBot="1">
      <c r="A9" s="42"/>
      <c r="B9" s="42"/>
      <c r="C9" s="2" t="s">
        <v>60</v>
      </c>
      <c r="D9" s="42"/>
      <c r="E9" s="44"/>
      <c r="H9" s="6"/>
      <c r="J9" s="6"/>
    </row>
    <row r="10" spans="1:10" ht="54.75">
      <c r="A10" s="45">
        <v>3</v>
      </c>
      <c r="B10" s="45" t="s">
        <v>6</v>
      </c>
      <c r="C10" s="1" t="s">
        <v>75</v>
      </c>
      <c r="D10" s="45" t="s">
        <v>30</v>
      </c>
      <c r="E10" s="50">
        <v>184.71</v>
      </c>
      <c r="H10" s="6"/>
      <c r="J10" s="6"/>
    </row>
    <row r="11" spans="1:10" ht="17.25" thickBot="1">
      <c r="A11" s="42"/>
      <c r="B11" s="42"/>
      <c r="C11" s="14" t="s">
        <v>77</v>
      </c>
      <c r="D11" s="42"/>
      <c r="E11" s="44"/>
      <c r="H11" s="6"/>
      <c r="J11" s="6"/>
    </row>
    <row r="12" spans="1:10" ht="69">
      <c r="A12" s="45">
        <v>4</v>
      </c>
      <c r="B12" s="45" t="s">
        <v>6</v>
      </c>
      <c r="C12" s="1" t="s">
        <v>76</v>
      </c>
      <c r="D12" s="45" t="s">
        <v>30</v>
      </c>
      <c r="E12" s="50">
        <v>81.43</v>
      </c>
      <c r="J12" s="11"/>
    </row>
    <row r="13" spans="1:12" ht="33.75" thickBot="1">
      <c r="A13" s="42"/>
      <c r="B13" s="42"/>
      <c r="C13" s="14" t="s">
        <v>78</v>
      </c>
      <c r="D13" s="42"/>
      <c r="E13" s="44"/>
      <c r="L13" s="6"/>
    </row>
    <row r="14" spans="1:5" ht="14.25" thickBot="1">
      <c r="A14" s="9" t="s">
        <v>7</v>
      </c>
      <c r="B14" s="46" t="s">
        <v>26</v>
      </c>
      <c r="C14" s="48"/>
      <c r="D14" s="48"/>
      <c r="E14" s="49"/>
    </row>
    <row r="15" spans="1:11" ht="43.5" customHeight="1">
      <c r="A15" s="45">
        <v>4</v>
      </c>
      <c r="B15" s="45" t="s">
        <v>11</v>
      </c>
      <c r="C15" s="1" t="s">
        <v>61</v>
      </c>
      <c r="D15" s="45" t="s">
        <v>41</v>
      </c>
      <c r="E15" s="50">
        <v>1431.31</v>
      </c>
      <c r="K15" s="6"/>
    </row>
    <row r="16" spans="1:5" ht="64.5" thickBot="1">
      <c r="A16" s="42"/>
      <c r="B16" s="42"/>
      <c r="C16" s="2" t="s">
        <v>51</v>
      </c>
      <c r="D16" s="42"/>
      <c r="E16" s="44"/>
    </row>
    <row r="17" spans="1:12" ht="41.25">
      <c r="A17" s="45">
        <v>5</v>
      </c>
      <c r="B17" s="45" t="s">
        <v>11</v>
      </c>
      <c r="C17" s="1" t="s">
        <v>80</v>
      </c>
      <c r="D17" s="45" t="s">
        <v>41</v>
      </c>
      <c r="E17" s="50">
        <v>4453.48</v>
      </c>
      <c r="L17" s="6"/>
    </row>
    <row r="18" spans="1:5" ht="64.5" thickBot="1">
      <c r="A18" s="42"/>
      <c r="B18" s="42"/>
      <c r="C18" s="2" t="s">
        <v>52</v>
      </c>
      <c r="D18" s="42"/>
      <c r="E18" s="44"/>
    </row>
    <row r="19" spans="1:14" ht="27">
      <c r="A19" s="45">
        <v>6</v>
      </c>
      <c r="B19" s="45" t="s">
        <v>11</v>
      </c>
      <c r="C19" s="1" t="s">
        <v>62</v>
      </c>
      <c r="D19" s="45" t="s">
        <v>41</v>
      </c>
      <c r="E19" s="50">
        <f>E17</f>
        <v>4453.48</v>
      </c>
      <c r="J19" s="6"/>
      <c r="K19" s="5">
        <f>K17+K16+I15</f>
        <v>0</v>
      </c>
      <c r="N19" s="7"/>
    </row>
    <row r="20" spans="1:12" ht="17.25" thickBot="1">
      <c r="A20" s="42"/>
      <c r="B20" s="42"/>
      <c r="C20" s="2" t="s">
        <v>53</v>
      </c>
      <c r="D20" s="42"/>
      <c r="E20" s="44"/>
      <c r="L20" s="7"/>
    </row>
    <row r="21" spans="1:11" ht="69">
      <c r="A21" s="45">
        <v>7</v>
      </c>
      <c r="B21" s="45" t="s">
        <v>11</v>
      </c>
      <c r="C21" s="1" t="s">
        <v>63</v>
      </c>
      <c r="D21" s="45" t="s">
        <v>41</v>
      </c>
      <c r="E21" s="50">
        <f>E19</f>
        <v>4453.48</v>
      </c>
      <c r="I21" s="15"/>
      <c r="J21" s="59"/>
      <c r="K21" s="6"/>
    </row>
    <row r="22" spans="1:12" ht="17.25" thickBot="1">
      <c r="A22" s="42"/>
      <c r="B22" s="42"/>
      <c r="C22" s="2" t="s">
        <v>54</v>
      </c>
      <c r="D22" s="42"/>
      <c r="E22" s="44"/>
      <c r="I22" s="15"/>
      <c r="J22" s="59"/>
      <c r="L22" s="7"/>
    </row>
    <row r="23" spans="1:10" ht="14.25" thickBot="1">
      <c r="A23" s="9" t="s">
        <v>9</v>
      </c>
      <c r="B23" s="46" t="s">
        <v>8</v>
      </c>
      <c r="C23" s="48"/>
      <c r="D23" s="48"/>
      <c r="E23" s="49"/>
      <c r="J23" s="6"/>
    </row>
    <row r="24" spans="1:5" ht="44.25">
      <c r="A24" s="45">
        <v>8</v>
      </c>
      <c r="B24" s="45" t="s">
        <v>11</v>
      </c>
      <c r="C24" s="1" t="s">
        <v>86</v>
      </c>
      <c r="D24" s="45" t="s">
        <v>41</v>
      </c>
      <c r="E24" s="50">
        <v>4325.25</v>
      </c>
    </row>
    <row r="25" spans="1:5" ht="64.5" thickBot="1">
      <c r="A25" s="42"/>
      <c r="B25" s="42"/>
      <c r="C25" s="2" t="s">
        <v>58</v>
      </c>
      <c r="D25" s="42"/>
      <c r="E25" s="44"/>
    </row>
    <row r="26" spans="1:5" ht="54.75">
      <c r="A26" s="45">
        <v>9</v>
      </c>
      <c r="B26" s="45" t="s">
        <v>11</v>
      </c>
      <c r="C26" s="1" t="s">
        <v>64</v>
      </c>
      <c r="D26" s="45" t="s">
        <v>41</v>
      </c>
      <c r="E26" s="50">
        <f>E24</f>
        <v>4325.25</v>
      </c>
    </row>
    <row r="27" spans="1:5" ht="17.25" thickBot="1">
      <c r="A27" s="42"/>
      <c r="B27" s="42"/>
      <c r="C27" s="2" t="s">
        <v>55</v>
      </c>
      <c r="D27" s="42"/>
      <c r="E27" s="44"/>
    </row>
    <row r="28" spans="1:5" ht="44.25">
      <c r="A28" s="45">
        <v>10</v>
      </c>
      <c r="B28" s="45" t="s">
        <v>11</v>
      </c>
      <c r="C28" s="1" t="s">
        <v>65</v>
      </c>
      <c r="D28" s="45" t="s">
        <v>41</v>
      </c>
      <c r="E28" s="50">
        <v>4199.16</v>
      </c>
    </row>
    <row r="29" spans="1:5" ht="64.5" thickBot="1">
      <c r="A29" s="42"/>
      <c r="B29" s="42"/>
      <c r="C29" s="2" t="s">
        <v>57</v>
      </c>
      <c r="D29" s="42"/>
      <c r="E29" s="44"/>
    </row>
    <row r="30" spans="1:5" ht="54.75">
      <c r="A30" s="45">
        <v>11</v>
      </c>
      <c r="B30" s="45" t="s">
        <v>11</v>
      </c>
      <c r="C30" s="1" t="s">
        <v>66</v>
      </c>
      <c r="D30" s="45" t="s">
        <v>41</v>
      </c>
      <c r="E30" s="50">
        <f>E28</f>
        <v>4199.16</v>
      </c>
    </row>
    <row r="31" spans="1:5" ht="17.25" thickBot="1">
      <c r="A31" s="42"/>
      <c r="B31" s="42"/>
      <c r="C31" s="4" t="s">
        <v>56</v>
      </c>
      <c r="D31" s="42"/>
      <c r="E31" s="44"/>
    </row>
    <row r="32" spans="1:5" ht="15" customHeight="1" thickBot="1">
      <c r="A32" s="12" t="s">
        <v>10</v>
      </c>
      <c r="B32" s="46" t="s">
        <v>42</v>
      </c>
      <c r="C32" s="48"/>
      <c r="D32" s="48"/>
      <c r="E32" s="60"/>
    </row>
    <row r="33" spans="1:5" ht="41.25">
      <c r="A33" s="41">
        <v>12</v>
      </c>
      <c r="B33" s="41" t="s">
        <v>47</v>
      </c>
      <c r="C33" s="16" t="s">
        <v>85</v>
      </c>
      <c r="D33" s="41" t="s">
        <v>41</v>
      </c>
      <c r="E33" s="43">
        <v>78.67</v>
      </c>
    </row>
    <row r="34" spans="1:5" ht="19.5" customHeight="1" thickBot="1">
      <c r="A34" s="42"/>
      <c r="B34" s="42"/>
      <c r="C34" s="14" t="s">
        <v>49</v>
      </c>
      <c r="D34" s="42"/>
      <c r="E34" s="44"/>
    </row>
    <row r="35" spans="1:5" ht="77.25" customHeight="1">
      <c r="A35" s="41">
        <v>13</v>
      </c>
      <c r="B35" s="41" t="s">
        <v>47</v>
      </c>
      <c r="C35" s="1" t="s">
        <v>81</v>
      </c>
      <c r="D35" s="41" t="s">
        <v>41</v>
      </c>
      <c r="E35" s="43">
        <v>78.67</v>
      </c>
    </row>
    <row r="36" spans="1:5" ht="19.5" customHeight="1" thickBot="1">
      <c r="A36" s="42"/>
      <c r="B36" s="42"/>
      <c r="C36" s="2" t="s">
        <v>50</v>
      </c>
      <c r="D36" s="42"/>
      <c r="E36" s="44"/>
    </row>
    <row r="37" spans="1:5" ht="41.25">
      <c r="A37" s="65">
        <v>14</v>
      </c>
      <c r="B37" s="41" t="s">
        <v>27</v>
      </c>
      <c r="C37" s="13" t="s">
        <v>67</v>
      </c>
      <c r="D37" s="45" t="s">
        <v>41</v>
      </c>
      <c r="E37" s="51">
        <v>759.08</v>
      </c>
    </row>
    <row r="38" spans="1:5" ht="30.75" thickBot="1">
      <c r="A38" s="66"/>
      <c r="B38" s="42"/>
      <c r="C38" s="14" t="s">
        <v>69</v>
      </c>
      <c r="D38" s="42"/>
      <c r="E38" s="52"/>
    </row>
    <row r="39" spans="1:5" ht="54.75">
      <c r="A39" s="41">
        <v>15</v>
      </c>
      <c r="B39" s="41" t="s">
        <v>27</v>
      </c>
      <c r="C39" s="1" t="s">
        <v>68</v>
      </c>
      <c r="D39" s="41" t="s">
        <v>41</v>
      </c>
      <c r="E39" s="51">
        <v>983.79</v>
      </c>
    </row>
    <row r="40" spans="1:5" ht="45" thickBot="1">
      <c r="A40" s="42"/>
      <c r="B40" s="42"/>
      <c r="C40" s="14" t="s">
        <v>70</v>
      </c>
      <c r="D40" s="42"/>
      <c r="E40" s="52"/>
    </row>
    <row r="41" spans="1:5" ht="14.25" thickBot="1">
      <c r="A41" s="9" t="s">
        <v>28</v>
      </c>
      <c r="B41" s="46" t="s">
        <v>29</v>
      </c>
      <c r="C41" s="47"/>
      <c r="D41" s="48"/>
      <c r="E41" s="49"/>
    </row>
    <row r="42" spans="1:5" ht="42" thickBot="1">
      <c r="A42" s="36">
        <v>16</v>
      </c>
      <c r="B42" s="38" t="s">
        <v>27</v>
      </c>
      <c r="C42" s="23" t="s">
        <v>83</v>
      </c>
      <c r="D42" s="38" t="s">
        <v>12</v>
      </c>
      <c r="E42" s="3">
        <v>10</v>
      </c>
    </row>
    <row r="43" spans="1:5" ht="41.25">
      <c r="A43" s="45">
        <v>17</v>
      </c>
      <c r="B43" s="61" t="s">
        <v>27</v>
      </c>
      <c r="C43" s="34" t="s">
        <v>84</v>
      </c>
      <c r="D43" s="63" t="s">
        <v>12</v>
      </c>
      <c r="E43" s="50">
        <v>12</v>
      </c>
    </row>
    <row r="44" spans="1:5" ht="32.25" customHeight="1" thickBot="1">
      <c r="A44" s="42"/>
      <c r="B44" s="62"/>
      <c r="C44" s="35" t="s">
        <v>48</v>
      </c>
      <c r="D44" s="64"/>
      <c r="E44" s="44"/>
    </row>
  </sheetData>
  <sheetProtection/>
  <mergeCells count="76">
    <mergeCell ref="D39:D40"/>
    <mergeCell ref="E21:E22"/>
    <mergeCell ref="A43:A44"/>
    <mergeCell ref="B43:B44"/>
    <mergeCell ref="D43:D44"/>
    <mergeCell ref="E43:E44"/>
    <mergeCell ref="E37:E38"/>
    <mergeCell ref="D37:D38"/>
    <mergeCell ref="A37:A38"/>
    <mergeCell ref="B37:B38"/>
    <mergeCell ref="B39:B40"/>
    <mergeCell ref="B10:B11"/>
    <mergeCell ref="J21:J22"/>
    <mergeCell ref="B32:E32"/>
    <mergeCell ref="D26:D27"/>
    <mergeCell ref="E26:E27"/>
    <mergeCell ref="A19:A20"/>
    <mergeCell ref="B19:B20"/>
    <mergeCell ref="D19:D20"/>
    <mergeCell ref="E19:E20"/>
    <mergeCell ref="D21:D22"/>
    <mergeCell ref="A1:E1"/>
    <mergeCell ref="B5:E5"/>
    <mergeCell ref="A6:A7"/>
    <mergeCell ref="B6:B7"/>
    <mergeCell ref="D6:D7"/>
    <mergeCell ref="E6:E7"/>
    <mergeCell ref="A2:E2"/>
    <mergeCell ref="D10:D11"/>
    <mergeCell ref="E10:E11"/>
    <mergeCell ref="B14:E14"/>
    <mergeCell ref="A15:A16"/>
    <mergeCell ref="B15:B16"/>
    <mergeCell ref="D15:D16"/>
    <mergeCell ref="E15:E16"/>
    <mergeCell ref="D12:D13"/>
    <mergeCell ref="E12:E13"/>
    <mergeCell ref="A10:A11"/>
    <mergeCell ref="A17:A18"/>
    <mergeCell ref="B17:B18"/>
    <mergeCell ref="D17:D18"/>
    <mergeCell ref="E17:E18"/>
    <mergeCell ref="A8:A9"/>
    <mergeCell ref="B8:B9"/>
    <mergeCell ref="D8:D9"/>
    <mergeCell ref="E8:E9"/>
    <mergeCell ref="A12:A13"/>
    <mergeCell ref="B12:B13"/>
    <mergeCell ref="A21:A22"/>
    <mergeCell ref="B21:B22"/>
    <mergeCell ref="B30:B31"/>
    <mergeCell ref="D30:D31"/>
    <mergeCell ref="E30:E31"/>
    <mergeCell ref="B23:E23"/>
    <mergeCell ref="A24:A25"/>
    <mergeCell ref="B24:B25"/>
    <mergeCell ref="D24:D25"/>
    <mergeCell ref="E24:E25"/>
    <mergeCell ref="A26:A27"/>
    <mergeCell ref="B26:B27"/>
    <mergeCell ref="B41:E41"/>
    <mergeCell ref="A28:A29"/>
    <mergeCell ref="B28:B29"/>
    <mergeCell ref="D28:D29"/>
    <mergeCell ref="E28:E29"/>
    <mergeCell ref="A30:A31"/>
    <mergeCell ref="A39:A40"/>
    <mergeCell ref="E39:E40"/>
    <mergeCell ref="A35:A36"/>
    <mergeCell ref="B35:B36"/>
    <mergeCell ref="D35:D36"/>
    <mergeCell ref="E35:E36"/>
    <mergeCell ref="A33:A34"/>
    <mergeCell ref="B33:B34"/>
    <mergeCell ref="D33:D34"/>
    <mergeCell ref="E33:E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25">
      <selection activeCell="H7" sqref="H7"/>
    </sheetView>
  </sheetViews>
  <sheetFormatPr defaultColWidth="9" defaultRowHeight="14.25"/>
  <cols>
    <col min="1" max="1" width="3.59765625" style="17" customWidth="1"/>
    <col min="2" max="2" width="10.59765625" style="17" customWidth="1"/>
    <col min="3" max="3" width="33.59765625" style="17" customWidth="1"/>
    <col min="4" max="4" width="5.59765625" style="17" customWidth="1"/>
    <col min="5" max="5" width="8.59765625" style="17" customWidth="1"/>
    <col min="6" max="6" width="8.59765625" style="33" customWidth="1"/>
    <col min="7" max="7" width="9.3984375" style="33" customWidth="1"/>
    <col min="8" max="16384" width="9" style="17" customWidth="1"/>
  </cols>
  <sheetData>
    <row r="1" spans="1:7" ht="39" customHeight="1" thickBot="1">
      <c r="A1" s="78" t="s">
        <v>87</v>
      </c>
      <c r="B1" s="79"/>
      <c r="C1" s="79"/>
      <c r="D1" s="79"/>
      <c r="E1" s="79"/>
      <c r="F1" s="79"/>
      <c r="G1" s="80"/>
    </row>
    <row r="2" spans="1:7" ht="15" customHeight="1" hidden="1" thickBot="1">
      <c r="A2" s="56"/>
      <c r="B2" s="57"/>
      <c r="C2" s="57"/>
      <c r="D2" s="57"/>
      <c r="E2" s="57"/>
      <c r="F2" s="57"/>
      <c r="G2" s="58"/>
    </row>
    <row r="3" spans="1:12" ht="33" customHeight="1" thickBot="1">
      <c r="A3" s="39" t="s">
        <v>0</v>
      </c>
      <c r="B3" s="39" t="s">
        <v>36</v>
      </c>
      <c r="C3" s="39" t="s">
        <v>2</v>
      </c>
      <c r="D3" s="39" t="s">
        <v>31</v>
      </c>
      <c r="E3" s="39" t="s">
        <v>13</v>
      </c>
      <c r="F3" s="18" t="s">
        <v>14</v>
      </c>
      <c r="G3" s="18" t="s">
        <v>15</v>
      </c>
      <c r="L3" s="19"/>
    </row>
    <row r="4" spans="1:7" ht="32.25" customHeight="1" thickBot="1">
      <c r="A4" s="20">
        <v>1</v>
      </c>
      <c r="B4" s="39">
        <v>2</v>
      </c>
      <c r="C4" s="39">
        <v>3</v>
      </c>
      <c r="D4" s="39">
        <v>4</v>
      </c>
      <c r="E4" s="39">
        <v>5</v>
      </c>
      <c r="F4" s="21">
        <v>6</v>
      </c>
      <c r="G4" s="18">
        <v>7</v>
      </c>
    </row>
    <row r="5" spans="1:7" ht="15" customHeight="1" thickBot="1">
      <c r="A5" s="20" t="s">
        <v>4</v>
      </c>
      <c r="B5" s="81" t="s">
        <v>37</v>
      </c>
      <c r="C5" s="81"/>
      <c r="D5" s="81"/>
      <c r="E5" s="81"/>
      <c r="F5" s="81"/>
      <c r="G5" s="81"/>
    </row>
    <row r="6" spans="1:7" ht="27" customHeight="1" thickBot="1">
      <c r="A6" s="37">
        <v>1</v>
      </c>
      <c r="B6" s="28" t="s">
        <v>21</v>
      </c>
      <c r="C6" s="23" t="str">
        <f>PR!C6</f>
        <v>Roboty pomiarowe w terenie równinnym w km 0+000,00 - 1+031,20</v>
      </c>
      <c r="D6" s="24" t="str">
        <f>PR!D6</f>
        <v>km</v>
      </c>
      <c r="E6" s="24">
        <f>PR!E6</f>
        <v>1.0312</v>
      </c>
      <c r="F6" s="25"/>
      <c r="G6" s="25"/>
    </row>
    <row r="7" spans="1:7" ht="165.75" thickBot="1">
      <c r="A7" s="37">
        <v>2</v>
      </c>
      <c r="B7" s="24" t="s">
        <v>34</v>
      </c>
      <c r="C7" s="23" t="str">
        <f>PR!C8</f>
        <v>Roboty ziemne polegające na wykonaniu wykopów (koryta pod warstwy konstrukcyjne nawierzchni w km  0+000,00 – 0+010,00, 1+017,39 - 1+031,20 (skrzyżowania), pod obustronne poszerzenie jezdni w km 0+010,00 – 1+017,39, pod zjazdy oraz pod dodatkowe poszerzenie mijanki w km 0+884,93 - 0+913,43) mechanicznie w gruncie kat. I-II wraz z profilowaniem i zagęszczeniem podłoża  oraz przewozem urobku na odległość do 0,50 km</v>
      </c>
      <c r="D7" s="24" t="s">
        <v>71</v>
      </c>
      <c r="E7" s="26">
        <f>PR!E8</f>
        <v>184.71</v>
      </c>
      <c r="F7" s="25"/>
      <c r="G7" s="25"/>
    </row>
    <row r="8" spans="1:7" ht="69" thickBot="1">
      <c r="A8" s="37">
        <v>3</v>
      </c>
      <c r="B8" s="24" t="s">
        <v>79</v>
      </c>
      <c r="C8" s="23" t="str">
        <f>PR!C10</f>
        <v>Roboty ziemne polegające na mechanicznym formowaniu i zagęszczaniu nasypów z gruntów kat. I-II pozyskanych z wykopów (pod obustronne pobocza gruntowe) w km 0+000,00 - 1+031,20 </v>
      </c>
      <c r="D8" s="24" t="s">
        <v>71</v>
      </c>
      <c r="E8" s="26">
        <f>PR!E10</f>
        <v>184.71</v>
      </c>
      <c r="F8" s="25"/>
      <c r="G8" s="25"/>
    </row>
    <row r="9" spans="1:7" ht="83.25" thickBot="1">
      <c r="A9" s="37">
        <v>4</v>
      </c>
      <c r="B9" s="24" t="s">
        <v>79</v>
      </c>
      <c r="C9" s="23" t="str">
        <f>PR!C12</f>
        <v>Roboty ziemne polegające na mechanicznym formowaniu i zagęszczaniu nasypów z gruntów kat. I-II (pod obustronne pobocza gruntowe) z pozyskaniem i transportem gruntu na odległość 3,00 w km 0+000,00 - 1+031,20 </v>
      </c>
      <c r="D9" s="24" t="s">
        <v>71</v>
      </c>
      <c r="E9" s="26">
        <f>PR!E12</f>
        <v>81.43</v>
      </c>
      <c r="F9" s="25"/>
      <c r="G9" s="25"/>
    </row>
    <row r="10" spans="1:7" ht="15" customHeight="1" thickBot="1">
      <c r="A10" s="39" t="s">
        <v>7</v>
      </c>
      <c r="B10" s="46" t="s">
        <v>38</v>
      </c>
      <c r="C10" s="48"/>
      <c r="D10" s="48"/>
      <c r="E10" s="48"/>
      <c r="F10" s="48"/>
      <c r="G10" s="60"/>
    </row>
    <row r="11" spans="1:7" ht="42" thickBot="1">
      <c r="A11" s="37">
        <v>5</v>
      </c>
      <c r="B11" s="22" t="s">
        <v>32</v>
      </c>
      <c r="C11" s="23" t="str">
        <f>PR!C15</f>
        <v>Wykonanie warstwy odsączającej z piasku w km 0+000,00 – 1+031,20, szer. zmiennej i grub. warstwy po zagęszczeniu 10,0 cm</v>
      </c>
      <c r="D11" s="24" t="s">
        <v>72</v>
      </c>
      <c r="E11" s="26">
        <f>PR!E15</f>
        <v>1431.31</v>
      </c>
      <c r="F11" s="25"/>
      <c r="G11" s="25"/>
    </row>
    <row r="12" spans="1:7" ht="55.5" thickBot="1">
      <c r="A12" s="37">
        <v>6</v>
      </c>
      <c r="B12" s="24" t="s">
        <v>35</v>
      </c>
      <c r="C12" s="23" t="str">
        <f>PR!C17</f>
        <v>Doziarnienie istniejącej podbudowy żwirowej kruszywem naturalnym (pospółką żwirową), szer. zmienna  grub. 16,0 cm w km 0+000,00 – 1+031,20</v>
      </c>
      <c r="D12" s="24" t="s">
        <v>72</v>
      </c>
      <c r="E12" s="26">
        <f>PR!E17</f>
        <v>4453.48</v>
      </c>
      <c r="F12" s="25"/>
      <c r="G12" s="25"/>
    </row>
    <row r="13" spans="1:7" ht="27.75" thickBot="1">
      <c r="A13" s="37">
        <v>7</v>
      </c>
      <c r="B13" s="24" t="s">
        <v>20</v>
      </c>
      <c r="C13" s="23" t="str">
        <f>PR!C19</f>
        <v>Profilowanie i zagęszczenie podbudowy żwirowej w km 0+000,00 - 1+031,20</v>
      </c>
      <c r="D13" s="24" t="s">
        <v>72</v>
      </c>
      <c r="E13" s="26">
        <f>PR!E19</f>
        <v>4453.48</v>
      </c>
      <c r="F13" s="25"/>
      <c r="G13" s="25"/>
    </row>
    <row r="14" spans="1:7" ht="83.25" thickBot="1">
      <c r="A14" s="37">
        <v>8</v>
      </c>
      <c r="B14" s="24" t="s">
        <v>33</v>
      </c>
      <c r="C14" s="23" t="str">
        <f>PR!C21</f>
        <v>Wykonanie podbudowy z gruntu stabilizowanego cementem o wytrzymałości Rm = 5,00 MPa, mieszarką bezpośrednio w korycie drogi wraz z pielęgnacją w km 0+000,00 – 1+031,20, szer. zmienna i grub. warstwy po zagęszczeniu  16,0 cm </v>
      </c>
      <c r="D14" s="24" t="s">
        <v>72</v>
      </c>
      <c r="E14" s="26">
        <f>PR!E21</f>
        <v>4453.48</v>
      </c>
      <c r="F14" s="25"/>
      <c r="G14" s="25"/>
    </row>
    <row r="15" spans="1:7" ht="15" customHeight="1" thickBot="1">
      <c r="A15" s="39" t="s">
        <v>9</v>
      </c>
      <c r="B15" s="46" t="s">
        <v>39</v>
      </c>
      <c r="C15" s="48"/>
      <c r="D15" s="48"/>
      <c r="E15" s="48"/>
      <c r="F15" s="48"/>
      <c r="G15" s="60"/>
    </row>
    <row r="16" spans="1:7" ht="55.5" thickBot="1">
      <c r="A16" s="37">
        <v>9</v>
      </c>
      <c r="B16" s="22" t="s">
        <v>19</v>
      </c>
      <c r="C16" s="23" t="str">
        <f>PR!C24</f>
        <v>Mechaniczne oczyszczenie i skropienie podbudowy betonowej emulsją asfaltową szybkorozpadową w ilości 0,50 kg/m2 w km 0+000,00 - 1+031,20</v>
      </c>
      <c r="D16" s="24" t="s">
        <v>72</v>
      </c>
      <c r="E16" s="26">
        <f>PR!E24</f>
        <v>4325.25</v>
      </c>
      <c r="F16" s="25"/>
      <c r="G16" s="25"/>
    </row>
    <row r="17" spans="1:7" ht="69" thickBot="1">
      <c r="A17" s="37">
        <v>10</v>
      </c>
      <c r="B17" s="22" t="s">
        <v>22</v>
      </c>
      <c r="C17" s="23" t="str">
        <f>PR!C26</f>
        <v>Wykonanie nawierzchni z mieszanki mineralno-asfaltowej - warstwa wiążąca AC 16 W w km 0+000,00 - 1+031,20, szer. 4,12 m i grub. warstwy po zagęszczeniu 4,0 cm</v>
      </c>
      <c r="D17" s="24" t="s">
        <v>72</v>
      </c>
      <c r="E17" s="26">
        <f>PR!E26</f>
        <v>4325.25</v>
      </c>
      <c r="F17" s="25"/>
      <c r="G17" s="25"/>
    </row>
    <row r="18" spans="1:7" ht="55.5" thickBot="1">
      <c r="A18" s="37">
        <v>11</v>
      </c>
      <c r="B18" s="27" t="s">
        <v>19</v>
      </c>
      <c r="C18" s="23" t="str">
        <f>PR!C28</f>
        <v>Mechaniczne oczyszczenie i skropienie warstwy wiążącej emulsją asfaltową szybkorozpadową w ilości 0,30 kg/m2 w km 0+000,00 - 1+031,20</v>
      </c>
      <c r="D18" s="24" t="s">
        <v>72</v>
      </c>
      <c r="E18" s="26">
        <f>PR!E28</f>
        <v>4199.16</v>
      </c>
      <c r="F18" s="25"/>
      <c r="G18" s="25"/>
    </row>
    <row r="19" spans="1:7" ht="69" thickBot="1">
      <c r="A19" s="37">
        <v>12</v>
      </c>
      <c r="B19" s="28" t="s">
        <v>23</v>
      </c>
      <c r="C19" s="23" t="str">
        <f>PR!C30</f>
        <v>Wykonanie nawierzchni z mieszanki mineralno-asfaltowej - warstwa ścieralna AC 11 S w km 0+000,00 - 1+031,20, szer. 4,00 m i grub. warstwy po zagęszczeniu 4,0 cm  </v>
      </c>
      <c r="D19" s="24" t="s">
        <v>72</v>
      </c>
      <c r="E19" s="26">
        <f>PR!E30</f>
        <v>4199.16</v>
      </c>
      <c r="F19" s="25"/>
      <c r="G19" s="25"/>
    </row>
    <row r="20" spans="1:7" ht="14.25" thickBot="1">
      <c r="A20" s="39" t="s">
        <v>10</v>
      </c>
      <c r="B20" s="46" t="s">
        <v>73</v>
      </c>
      <c r="C20" s="48"/>
      <c r="D20" s="48"/>
      <c r="E20" s="48"/>
      <c r="F20" s="48"/>
      <c r="G20" s="60"/>
    </row>
    <row r="21" spans="1:7" ht="42" thickBot="1">
      <c r="A21" s="29">
        <v>12</v>
      </c>
      <c r="B21" s="22" t="s">
        <v>32</v>
      </c>
      <c r="C21" s="30" t="str">
        <f>PR!C33</f>
        <v>Wykonanie warstwy odsączającej z piasku pod zjazdy km 0+000,00 - 1+031,20  o grub. warstwy po zagęszczeniu 10,00 cm</v>
      </c>
      <c r="D21" s="24" t="s">
        <v>72</v>
      </c>
      <c r="E21" s="32">
        <f>PR!E33</f>
        <v>78.67</v>
      </c>
      <c r="F21" s="32"/>
      <c r="G21" s="32"/>
    </row>
    <row r="22" spans="1:7" ht="69.75" customHeight="1" thickBot="1">
      <c r="A22" s="31">
        <v>13</v>
      </c>
      <c r="B22" s="28" t="s">
        <v>44</v>
      </c>
      <c r="C22" s="30" t="str">
        <f>PR!C35</f>
        <v>Wykonanie nawierzchni zjazdów z kruszywa łamanego 0/31,5 mm stabilizowanego mechanicznie o szer. zmiennej  wraz z profilowaniem w km 0+000,00 - 1+031,20, grub. warstwy po zagęszczeniu 20,00 cm</v>
      </c>
      <c r="D22" s="24" t="s">
        <v>72</v>
      </c>
      <c r="E22" s="32">
        <f>PR!E35</f>
        <v>78.67</v>
      </c>
      <c r="F22" s="32"/>
      <c r="G22" s="32"/>
    </row>
    <row r="23" spans="1:7" ht="55.5" thickBot="1">
      <c r="A23" s="31">
        <v>14</v>
      </c>
      <c r="B23" s="28" t="s">
        <v>82</v>
      </c>
      <c r="C23" s="30" t="str">
        <f>PR!C37</f>
        <v>Wykonanie warstwy wyrównawczej z piasku pod obustronne pobocza o szer. 0,50 m  i grub. 9,0 cm wraz z profilowaniem w km 0+010,00 - 1+031,20</v>
      </c>
      <c r="D23" s="24" t="s">
        <v>72</v>
      </c>
      <c r="E23" s="32">
        <f>PR!E37</f>
        <v>759.08</v>
      </c>
      <c r="F23" s="32"/>
      <c r="G23" s="32"/>
    </row>
    <row r="24" spans="1:7" ht="83.25" thickBot="1">
      <c r="A24" s="37">
        <v>15</v>
      </c>
      <c r="B24" s="28" t="s">
        <v>43</v>
      </c>
      <c r="C24" s="23" t="str">
        <f>PR!C39</f>
        <v>Wykonanie obustronnych poboczy z kruszywa łamanego 0/31,5 mm stabilizowanego mechanicznie o szer. 0,50 m  wraz z profilowaniem w km 0+000,00 - 1+031,20, grub. warstwy po zagęszczeniu 15,0 cm</v>
      </c>
      <c r="D24" s="24" t="s">
        <v>72</v>
      </c>
      <c r="E24" s="26">
        <f>PR!E39</f>
        <v>983.79</v>
      </c>
      <c r="F24" s="25"/>
      <c r="G24" s="32"/>
    </row>
    <row r="25" spans="1:7" ht="14.25" thickBot="1">
      <c r="A25" s="39" t="s">
        <v>28</v>
      </c>
      <c r="B25" s="46" t="s">
        <v>40</v>
      </c>
      <c r="C25" s="48"/>
      <c r="D25" s="48"/>
      <c r="E25" s="48"/>
      <c r="F25" s="48"/>
      <c r="G25" s="60"/>
    </row>
    <row r="26" spans="1:7" ht="55.5" thickBot="1">
      <c r="A26" s="36">
        <v>16</v>
      </c>
      <c r="B26" s="28" t="s">
        <v>24</v>
      </c>
      <c r="C26" s="23" t="str">
        <f>PR!C42</f>
        <v>Ustawienie słupków z rur stalowych dla znaków drogowych o śr. 50 mm z wykonaniem i zasypaniem dołów i ubiciem warstwami</v>
      </c>
      <c r="D26" s="24" t="str">
        <f>PR!D43</f>
        <v>szt.</v>
      </c>
      <c r="E26" s="26">
        <f>PR!E42</f>
        <v>10</v>
      </c>
      <c r="F26" s="25"/>
      <c r="G26" s="32"/>
    </row>
    <row r="27" spans="1:7" ht="42" thickBot="1">
      <c r="A27" s="36">
        <v>17</v>
      </c>
      <c r="B27" s="28" t="s">
        <v>24</v>
      </c>
      <c r="C27" s="23" t="str">
        <f>PR!C43</f>
        <v>Przymocowanie tarcz znaków drogowych średnich z blachy ocynkowanej, odblaskowej do gotowych słupków</v>
      </c>
      <c r="D27" s="24" t="str">
        <f>D26</f>
        <v>szt.</v>
      </c>
      <c r="E27" s="26">
        <f>PR!E43</f>
        <v>12</v>
      </c>
      <c r="F27" s="25"/>
      <c r="G27" s="32"/>
    </row>
    <row r="28" spans="4:7" ht="12.75">
      <c r="D28" s="68" t="s">
        <v>16</v>
      </c>
      <c r="E28" s="69"/>
      <c r="F28" s="70"/>
      <c r="G28" s="74"/>
    </row>
    <row r="29" spans="4:7" ht="13.5" thickBot="1">
      <c r="D29" s="71"/>
      <c r="E29" s="72"/>
      <c r="F29" s="73"/>
      <c r="G29" s="75"/>
    </row>
    <row r="30" spans="4:7" ht="12.75">
      <c r="D30" s="68" t="s">
        <v>17</v>
      </c>
      <c r="E30" s="69"/>
      <c r="F30" s="70"/>
      <c r="G30" s="76"/>
    </row>
    <row r="31" spans="4:7" ht="13.5" thickBot="1">
      <c r="D31" s="71"/>
      <c r="E31" s="72"/>
      <c r="F31" s="73"/>
      <c r="G31" s="77"/>
    </row>
    <row r="32" spans="4:11" ht="12.75">
      <c r="D32" s="68" t="s">
        <v>18</v>
      </c>
      <c r="E32" s="69"/>
      <c r="F32" s="70"/>
      <c r="G32" s="74"/>
      <c r="K32" s="40"/>
    </row>
    <row r="33" spans="4:11" ht="13.5" thickBot="1">
      <c r="D33" s="71"/>
      <c r="E33" s="72"/>
      <c r="F33" s="73"/>
      <c r="G33" s="75"/>
      <c r="K33" s="40"/>
    </row>
    <row r="34" ht="13.5">
      <c r="K34" s="40"/>
    </row>
    <row r="35" spans="1:11" ht="13.5">
      <c r="A35" s="67"/>
      <c r="B35" s="67"/>
      <c r="C35" s="67"/>
      <c r="D35" s="67"/>
      <c r="E35" s="67"/>
      <c r="F35" s="67"/>
      <c r="G35" s="67"/>
      <c r="J35" s="40"/>
      <c r="K35" s="40"/>
    </row>
    <row r="36" ht="13.5">
      <c r="K36" s="40"/>
    </row>
    <row r="37" ht="13.5">
      <c r="K37" s="40"/>
    </row>
    <row r="38" ht="13.5">
      <c r="K38" s="40"/>
    </row>
  </sheetData>
  <sheetProtection/>
  <mergeCells count="14">
    <mergeCell ref="A1:G1"/>
    <mergeCell ref="A2:G2"/>
    <mergeCell ref="B5:G5"/>
    <mergeCell ref="B10:G10"/>
    <mergeCell ref="B15:G15"/>
    <mergeCell ref="B20:G20"/>
    <mergeCell ref="A35:G35"/>
    <mergeCell ref="B25:G25"/>
    <mergeCell ref="D28:F29"/>
    <mergeCell ref="G28:G29"/>
    <mergeCell ref="D30:F31"/>
    <mergeCell ref="G30:G31"/>
    <mergeCell ref="D32:F33"/>
    <mergeCell ref="G32:G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paw3l</dc:creator>
  <cp:keywords/>
  <dc:description/>
  <cp:lastModifiedBy>Grażynka</cp:lastModifiedBy>
  <cp:lastPrinted>2018-01-08T19:19:36Z</cp:lastPrinted>
  <dcterms:created xsi:type="dcterms:W3CDTF">2015-04-15T17:17:29Z</dcterms:created>
  <dcterms:modified xsi:type="dcterms:W3CDTF">2018-02-22T09:38:44Z</dcterms:modified>
  <cp:category/>
  <cp:version/>
  <cp:contentType/>
  <cp:contentStatus/>
</cp:coreProperties>
</file>